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40" activeTab="4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规模以上工业经济效益" sheetId="6" state="hidden" r:id="rId6"/>
    <sheet name="用电量" sheetId="7" state="hidden" r:id="rId7"/>
    <sheet name="交通运输邮电" sheetId="8" r:id="rId8"/>
    <sheet name="固定资产投资" sheetId="9" r:id="rId9"/>
    <sheet name="固定资产投资2" sheetId="10" state="hidden" r:id="rId10"/>
    <sheet name="商品房建设与销售" sheetId="11" r:id="rId11"/>
    <sheet name="国内贸易、旅游" sheetId="12" r:id="rId12"/>
    <sheet name="热点商品" sheetId="13" r:id="rId13"/>
    <sheet name="规上服务业营业收入" sheetId="14" state="hidden" r:id="rId14"/>
    <sheet name="财政金融" sheetId="15" r:id="rId15"/>
    <sheet name="人民生活和物价" sheetId="16" r:id="rId16"/>
    <sheet name="调查单位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<sst xmlns="http://schemas.openxmlformats.org/spreadsheetml/2006/main" count="582" uniqueCount="390">
  <si>
    <r>
      <t>国家、湖南省、岳阳市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</si>
  <si>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</si>
  <si>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</si>
  <si>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</si>
  <si>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</si>
  <si>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</si>
  <si>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</si>
  <si>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</si>
  <si>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5%</t>
    </r>
    <r>
      <rPr>
        <sz val="12"/>
        <rFont val="宋体"/>
        <family val="0"/>
      </rPr>
      <t>左右</t>
    </r>
  </si>
  <si>
    <r>
      <t>6.5%</t>
    </r>
    <r>
      <rPr>
        <sz val="11"/>
        <rFont val="方正书宋_GBK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</si>
  <si>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</si>
  <si>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</si>
  <si>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7%</t>
    </r>
    <r>
      <rPr>
        <sz val="11"/>
        <rFont val="方正书宋_GBK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</si>
  <si>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</si>
  <si>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</si>
  <si>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%、亿元</t>
  </si>
  <si>
    <t>促稳提质</t>
  </si>
  <si>
    <r>
      <t>850</t>
    </r>
    <r>
      <rPr>
        <sz val="11"/>
        <rFont val="方正书宋_GBK"/>
        <family val="0"/>
      </rPr>
      <t>亿元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</si>
  <si>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</si>
  <si>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</si>
  <si>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</si>
  <si>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</si>
  <si>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8%</t>
    </r>
    <r>
      <rPr>
        <sz val="11"/>
        <rFont val="方正书宋_GBK"/>
        <family val="0"/>
      </rPr>
      <t>以上</t>
    </r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</si>
  <si>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</si>
  <si>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</si>
  <si>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</si>
  <si>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</si>
  <si>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</si>
  <si>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</si>
  <si>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</si>
  <si>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r>
      <t>5.5%</t>
    </r>
    <r>
      <rPr>
        <sz val="12"/>
        <rFont val="方正书宋_GBK"/>
        <family val="0"/>
      </rPr>
      <t>左右</t>
    </r>
  </si>
  <si>
    <t>1-2月岳阳市主要经济指标完成情况表</t>
  </si>
  <si>
    <t>主要指标</t>
  </si>
  <si>
    <t>单 位</t>
  </si>
  <si>
    <t>总量</t>
  </si>
  <si>
    <t>增幅（%）</t>
  </si>
  <si>
    <t>地区生产总值（2022年）</t>
  </si>
  <si>
    <t>亿元</t>
  </si>
  <si>
    <t xml:space="preserve">  第一产业（2022年）</t>
  </si>
  <si>
    <t xml:space="preserve">  第二产业（2022年）</t>
  </si>
  <si>
    <t xml:space="preserve">  第三产业（2022年）</t>
  </si>
  <si>
    <t>规模以上工业增加值</t>
  </si>
  <si>
    <t>—</t>
  </si>
  <si>
    <t>规模以上服务业主营业务收入（2022年）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</si>
  <si>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</si>
  <si>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</si>
  <si>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</si>
  <si>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</si>
  <si>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</si>
  <si>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</si>
  <si>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</si>
  <si>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</si>
  <si>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</si>
  <si>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</si>
  <si>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</si>
  <si>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</si>
  <si>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实际到位内资（2022年）</t>
  </si>
  <si>
    <t>实际使用外商直接投资（2022年）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</si>
  <si>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</si>
  <si>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</si>
  <si>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</si>
  <si>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</si>
  <si>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</si>
  <si>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</si>
  <si>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全体居民人均可支配收入（2022年）</t>
  </si>
  <si>
    <t>元</t>
  </si>
  <si>
    <t>城镇居民人均可支配收入（2022年）</t>
  </si>
  <si>
    <t>农村居民人均可支配收入（2022年）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</si>
  <si>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</si>
  <si>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</si>
  <si>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</si>
  <si>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</si>
  <si>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</si>
  <si>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</si>
  <si>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</si>
  <si>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</si>
  <si>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     股份制企业</t>
  </si>
  <si>
    <t xml:space="preserve">           外商及港、澳、台商投资企业</t>
  </si>
  <si>
    <t xml:space="preserve">           其他经济类型企业</t>
  </si>
  <si>
    <t>其中：大中型工业</t>
  </si>
  <si>
    <t xml:space="preserve">           中小微型工业</t>
  </si>
  <si>
    <t>其中：公有制工业</t>
  </si>
  <si>
    <t xml:space="preserve">           非公有制工业</t>
  </si>
  <si>
    <t>其中：中省工业</t>
  </si>
  <si>
    <t xml:space="preserve">           地方工业</t>
  </si>
  <si>
    <t>其中：高加工度工业</t>
  </si>
  <si>
    <t>其中：高技术产业</t>
  </si>
  <si>
    <t>持平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</si>
  <si>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</si>
  <si>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</si>
  <si>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</si>
  <si>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</si>
  <si>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</si>
  <si>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</si>
  <si>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</si>
  <si>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</si>
  <si>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</si>
  <si>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</si>
  <si>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</si>
  <si>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</si>
  <si>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</si>
  <si>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</si>
  <si>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</si>
  <si>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</si>
  <si>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</si>
  <si>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</si>
  <si>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</si>
  <si>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</si>
  <si>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</si>
  <si>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</si>
  <si>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</si>
  <si>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</si>
  <si>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</si>
  <si>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</si>
  <si>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</si>
  <si>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</si>
  <si>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</si>
  <si>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</si>
  <si>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</si>
  <si>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</si>
  <si>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</si>
  <si>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</si>
  <si>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</si>
  <si>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</si>
  <si>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</si>
  <si>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</si>
  <si>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</si>
  <si>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</si>
  <si>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</si>
  <si>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</si>
  <si>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</si>
  <si>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</si>
  <si>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</si>
  <si>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</si>
  <si>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</si>
  <si>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</si>
  <si>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</si>
  <si>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</si>
  <si>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</si>
  <si>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</si>
  <si>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</si>
  <si>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</si>
  <si>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</si>
  <si>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</si>
  <si>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</si>
  <si>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</si>
  <si>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</si>
  <si>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</si>
  <si>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</si>
  <si>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</si>
  <si>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</si>
  <si>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t xml:space="preserve">指 </t>
    </r>
    <r>
      <rPr>
        <b/>
        <sz val="14"/>
        <rFont val="宋体"/>
        <family val="0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</si>
  <si>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</si>
  <si>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</si>
  <si>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</si>
  <si>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</si>
  <si>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/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</si>
  <si>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</si>
  <si>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</si>
  <si>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</si>
  <si>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</si>
  <si>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</si>
  <si>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</si>
  <si>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</si>
  <si>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</si>
  <si>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</si>
  <si>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</si>
  <si>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</si>
  <si>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</si>
  <si>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</si>
  <si>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</si>
  <si>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</si>
  <si>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</si>
  <si>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</si>
  <si>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</si>
  <si>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</si>
  <si>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</si>
  <si>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</si>
  <si>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</si>
  <si>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</si>
  <si>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</si>
  <si>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</si>
  <si>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</si>
  <si>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</si>
  <si>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</si>
  <si>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</si>
  <si>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</si>
  <si>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</si>
  <si>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</si>
  <si>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</si>
  <si>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</si>
  <si>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</si>
  <si>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</si>
  <si>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</si>
  <si>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</si>
  <si>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</si>
  <si>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</si>
  <si>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</si>
  <si>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</si>
  <si>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</si>
  <si>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</si>
  <si>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</si>
  <si>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</si>
  <si>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</si>
  <si>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</si>
  <si>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</si>
  <si>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</si>
  <si>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</si>
  <si>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</si>
  <si>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</si>
  <si>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</si>
  <si>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</si>
  <si>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</si>
  <si>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</si>
  <si>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</si>
  <si>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</si>
  <si>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</si>
  <si>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</si>
  <si>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</si>
  <si>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</si>
  <si>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</si>
  <si>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</si>
  <si>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</si>
  <si>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</si>
  <si>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</si>
  <si>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</si>
  <si>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</si>
  <si>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</si>
  <si>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</si>
  <si>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</si>
  <si>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</si>
  <si>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</si>
  <si>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</si>
  <si>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</si>
  <si>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</si>
  <si>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</si>
  <si>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</si>
  <si>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</si>
  <si>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</si>
  <si>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</si>
  <si>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</si>
  <si>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</si>
  <si>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</si>
  <si>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</si>
  <si>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</si>
  <si>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</si>
  <si>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 xml:space="preserve">         城镇</t>
  </si>
  <si>
    <t xml:space="preserve">         乡村</t>
  </si>
  <si>
    <t>（2）按消费形态分</t>
  </si>
  <si>
    <t xml:space="preserve">         商品零售</t>
  </si>
  <si>
    <t xml:space="preserve">         餐饮收入</t>
  </si>
  <si>
    <r>
      <t>2</t>
    </r>
    <r>
      <rPr>
        <b/>
        <sz val="14"/>
        <rFont val="宋体"/>
        <family val="0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</si>
  <si>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</si>
  <si>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</si>
  <si>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</si>
  <si>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</si>
  <si>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</si>
  <si>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</si>
  <si>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</si>
  <si>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</si>
  <si>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</si>
  <si>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</si>
  <si>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</si>
  <si>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</si>
  <si>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</si>
  <si>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</si>
  <si>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</si>
  <si>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</si>
  <si>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</si>
  <si>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</si>
  <si>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</si>
  <si>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</si>
  <si>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</si>
  <si>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</si>
  <si>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</si>
  <si>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</si>
  <si>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</si>
  <si>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</si>
  <si>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</si>
  <si>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</si>
  <si>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</si>
  <si>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</si>
  <si>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</si>
  <si>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</si>
  <si>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</si>
  <si>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</si>
  <si>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</si>
  <si>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</si>
  <si>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</si>
  <si>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</si>
  <si>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</si>
  <si>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</si>
  <si>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</si>
  <si>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</si>
  <si>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</si>
  <si>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</si>
  <si>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</si>
  <si>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</si>
  <si>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</si>
  <si>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</si>
  <si>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</si>
  <si>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</si>
  <si>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</si>
  <si>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</si>
  <si>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</si>
  <si>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</si>
  <si>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</si>
  <si>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</si>
  <si>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</si>
  <si>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</si>
  <si>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</si>
  <si>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</si>
  <si>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</si>
  <si>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</si>
  <si>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</si>
  <si>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</si>
  <si>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</si>
  <si>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</si>
  <si>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</si>
  <si>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</si>
  <si>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</si>
  <si>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</si>
  <si>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</si>
  <si>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</si>
  <si>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</si>
  <si>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</si>
  <si>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</si>
  <si>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</si>
  <si>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</si>
  <si>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</si>
  <si>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</si>
  <si>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</si>
  <si>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</si>
  <si>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</si>
  <si>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</si>
  <si>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</si>
  <si>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</si>
  <si>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</si>
  <si>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</si>
  <si>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</si>
  <si>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</si>
  <si>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</si>
  <si>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</si>
  <si>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</si>
  <si>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</si>
  <si>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注：以上数据由国家统计局岳阳调查队提供。</t>
  </si>
  <si>
    <t>调查单位</t>
  </si>
  <si>
    <t>1-2月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</si>
  <si>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</si>
  <si>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</si>
  <si>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</si>
  <si>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</si>
  <si>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</si>
  <si>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</si>
  <si>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</si>
  <si>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</si>
  <si>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</si>
  <si>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</si>
  <si>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</si>
  <si>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</si>
  <si>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-</t>
  </si>
  <si>
    <t>注：新登记市场主体数据由市市场监督管理局提供。</t>
  </si>
  <si>
    <r>
      <t>2023</t>
    </r>
    <r>
      <rPr>
        <b/>
        <sz val="24"/>
        <rFont val="宋体"/>
        <family val="0"/>
      </rPr>
      <t>年1—</t>
    </r>
    <r>
      <rPr>
        <b/>
        <sz val="24"/>
        <rFont val="宋体"/>
        <family val="0"/>
      </rPr>
      <t>2</t>
    </r>
    <r>
      <rPr>
        <b/>
        <sz val="24"/>
        <rFont val="宋体"/>
        <family val="0"/>
      </rPr>
      <t>月岳阳市各县（市）区主要经济指标</t>
    </r>
  </si>
  <si>
    <t>规模工业增加值</t>
  </si>
  <si>
    <r>
      <t>规模以上服务业营业收入（2022年</t>
    </r>
    <r>
      <rPr>
        <b/>
        <sz val="14"/>
        <rFont val="宋体"/>
        <family val="0"/>
      </rPr>
      <t>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</si>
  <si>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</si>
  <si>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</si>
  <si>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</si>
  <si>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</si>
  <si>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</si>
  <si>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</si>
  <si>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</si>
  <si>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</si>
  <si>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</si>
  <si>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</si>
  <si>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</si>
  <si>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</si>
  <si>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</si>
  <si>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</si>
  <si>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</si>
  <si>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</si>
  <si>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</si>
  <si>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</si>
  <si>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</si>
  <si>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</si>
  <si>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</si>
  <si>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</si>
  <si>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</si>
  <si>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</si>
  <si>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注：新增“四上”单位数据截止到3月22日国家统计局终审通过。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</si>
</sst>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0_ "/>
    <numFmt numFmtId="180" formatCode="0_ "/>
    <numFmt numFmtId="181" formatCode="0.0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8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9"/>
      <name val="仿宋_GB2312"/>
      <family val="0"/>
    </font>
    <font>
      <sz val="16"/>
      <color indexed="10"/>
      <name val="黑体"/>
      <family val="0"/>
    </font>
    <font>
      <b/>
      <sz val="12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sz val="10"/>
      <name val="Helv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8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0"/>
      <name val="MS Sans Serif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4"/>
      <name val="宋体"/>
      <family val="0"/>
    </font>
    <font>
      <sz val="11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6"/>
      <color rgb="FFFF0000"/>
      <name val="黑体"/>
      <family val="0"/>
    </font>
    <font>
      <b/>
      <sz val="20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Times New Roman"/>
      <family val="1"/>
    </font>
    <font>
      <sz val="20"/>
      <color rgb="FFFF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1" applyNumberFormat="0" applyAlignment="0" applyProtection="0"/>
    <xf numFmtId="0" fontId="57" fillId="5" borderId="2" applyNumberFormat="0" applyAlignment="0" applyProtection="0"/>
    <xf numFmtId="0" fontId="58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55" fillId="7" borderId="0" applyNumberFormat="0" applyBorder="0" applyAlignment="0" applyProtection="0"/>
    <xf numFmtId="41" fontId="15" fillId="0" borderId="0" applyFont="0" applyFill="0" applyBorder="0" applyAlignment="0" applyProtection="0"/>
    <xf numFmtId="0" fontId="5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43" fontId="1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5" fillId="13" borderId="0" applyNumberFormat="0" applyBorder="0" applyAlignment="0" applyProtection="0"/>
    <xf numFmtId="0" fontId="0" fillId="0" borderId="0">
      <alignment/>
      <protection/>
    </xf>
    <xf numFmtId="0" fontId="65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55" fillId="14" borderId="0" applyNumberFormat="0" applyBorder="0" applyAlignment="0" applyProtection="0"/>
    <xf numFmtId="176" fontId="1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15" fillId="16" borderId="8" applyNumberFormat="0" applyFont="0" applyAlignment="0" applyProtection="0"/>
    <xf numFmtId="0" fontId="54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0" borderId="0">
      <alignment/>
      <protection/>
    </xf>
    <xf numFmtId="0" fontId="55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4" borderId="9" applyNumberFormat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9" fontId="15" fillId="0" borderId="0" applyFont="0" applyFill="0" applyBorder="0" applyAlignment="0" applyProtection="0"/>
    <xf numFmtId="0" fontId="54" fillId="26" borderId="0" applyNumberFormat="0" applyBorder="0" applyAlignment="0" applyProtection="0"/>
    <xf numFmtId="177" fontId="15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70" fillId="29" borderId="9" applyNumberFormat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9" fontId="72" fillId="0" borderId="11" xfId="0" applyNumberFormat="1" applyFont="1" applyFill="1" applyBorder="1" applyAlignment="1">
      <alignment horizontal="center" vertical="center" wrapText="1"/>
    </xf>
    <xf numFmtId="178" fontId="72" fillId="0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180" fontId="8" fillId="0" borderId="11" xfId="1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178" fontId="72" fillId="0" borderId="2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8" fontId="72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80" fontId="8" fillId="0" borderId="17" xfId="15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7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72" fillId="0" borderId="18" xfId="0" applyFont="1" applyFill="1" applyBorder="1" applyAlignment="1">
      <alignment horizontal="center" vertical="center" wrapText="1"/>
    </xf>
    <xf numFmtId="180" fontId="72" fillId="0" borderId="11" xfId="0" applyNumberFormat="1" applyFont="1" applyFill="1" applyBorder="1" applyAlignment="1">
      <alignment horizontal="center" vertical="center" wrapText="1"/>
    </xf>
    <xf numFmtId="180" fontId="72" fillId="0" borderId="17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left" vertical="center"/>
    </xf>
    <xf numFmtId="178" fontId="8" fillId="0" borderId="22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178" fontId="1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182" fontId="15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6" fillId="0" borderId="0" xfId="0" applyFont="1" applyFill="1" applyBorder="1" applyAlignment="1">
      <alignment horizontal="right" vertical="center"/>
    </xf>
    <xf numFmtId="0" fontId="72" fillId="0" borderId="19" xfId="0" applyFont="1" applyFill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73" fillId="0" borderId="21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83" fontId="72" fillId="0" borderId="11" xfId="0" applyNumberFormat="1" applyFont="1" applyFill="1" applyBorder="1" applyAlignment="1">
      <alignment horizontal="center" vertical="center"/>
    </xf>
    <xf numFmtId="183" fontId="72" fillId="0" borderId="19" xfId="0" applyNumberFormat="1" applyFont="1" applyFill="1" applyBorder="1" applyAlignment="1">
      <alignment horizontal="center" vertical="center"/>
    </xf>
    <xf numFmtId="182" fontId="72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3" fillId="0" borderId="16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182" fontId="73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78" fontId="11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8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73" fillId="0" borderId="0" xfId="0" applyFont="1" applyAlignment="1">
      <alignment/>
    </xf>
    <xf numFmtId="0" fontId="76" fillId="33" borderId="0" xfId="0" applyFont="1" applyFill="1" applyBorder="1" applyAlignment="1">
      <alignment horizontal="right" vertical="center"/>
    </xf>
    <xf numFmtId="0" fontId="72" fillId="35" borderId="19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72" fillId="35" borderId="21" xfId="0" applyFont="1" applyFill="1" applyBorder="1" applyAlignment="1">
      <alignment horizontal="left" vertical="center"/>
    </xf>
    <xf numFmtId="0" fontId="72" fillId="35" borderId="23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17" applyFont="1" applyFill="1" applyBorder="1" applyAlignment="1" applyProtection="1">
      <alignment horizontal="center" vertical="center"/>
      <protection locked="0"/>
    </xf>
    <xf numFmtId="0" fontId="72" fillId="0" borderId="17" xfId="17" applyFont="1" applyFill="1" applyBorder="1" applyAlignment="1" applyProtection="1">
      <alignment horizontal="center" vertical="center"/>
      <protection locked="0"/>
    </xf>
    <xf numFmtId="0" fontId="73" fillId="0" borderId="26" xfId="0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right" vertical="center" wrapText="1"/>
    </xf>
    <xf numFmtId="181" fontId="8" fillId="0" borderId="13" xfId="0" applyNumberFormat="1" applyFont="1" applyFill="1" applyBorder="1" applyAlignment="1">
      <alignment horizontal="right" vertical="center" wrapText="1"/>
    </xf>
    <xf numFmtId="2" fontId="8" fillId="0" borderId="28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 wrapText="1"/>
    </xf>
    <xf numFmtId="0" fontId="73" fillId="0" borderId="29" xfId="0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right" vertical="center" wrapText="1"/>
    </xf>
    <xf numFmtId="181" fontId="8" fillId="0" borderId="31" xfId="0" applyNumberFormat="1" applyFont="1" applyFill="1" applyBorder="1" applyAlignment="1">
      <alignment horizontal="right" vertical="center" wrapText="1"/>
    </xf>
    <xf numFmtId="0" fontId="75" fillId="0" borderId="0" xfId="17" applyFont="1" applyFill="1" applyBorder="1" applyAlignment="1" applyProtection="1">
      <alignment horizontal="center" vertical="center"/>
      <protection locked="0"/>
    </xf>
    <xf numFmtId="0" fontId="79" fillId="0" borderId="0" xfId="17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 vertical="center"/>
      <protection locked="0"/>
    </xf>
    <xf numFmtId="0" fontId="73" fillId="0" borderId="0" xfId="17" applyFont="1" applyFill="1" applyBorder="1" applyAlignment="1" applyProtection="1">
      <alignment/>
      <protection locked="0"/>
    </xf>
    <xf numFmtId="0" fontId="76" fillId="0" borderId="0" xfId="17" applyFont="1" applyFill="1" applyBorder="1" applyProtection="1">
      <alignment/>
      <protection locked="0"/>
    </xf>
    <xf numFmtId="0" fontId="72" fillId="0" borderId="19" xfId="17" applyFont="1" applyFill="1" applyBorder="1" applyAlignment="1" applyProtection="1">
      <alignment horizontal="center" vertical="center"/>
      <protection locked="0"/>
    </xf>
    <xf numFmtId="180" fontId="72" fillId="0" borderId="15" xfId="17" applyNumberFormat="1" applyFont="1" applyFill="1" applyBorder="1" applyAlignment="1" applyProtection="1">
      <alignment horizontal="left" vertical="center" wrapText="1"/>
      <protection locked="0"/>
    </xf>
    <xf numFmtId="180" fontId="72" fillId="0" borderId="13" xfId="17" applyNumberFormat="1" applyFont="1" applyFill="1" applyBorder="1" applyAlignment="1" applyProtection="1">
      <alignment horizontal="center" vertical="center" wrapText="1"/>
      <protection locked="0"/>
    </xf>
    <xf numFmtId="179" fontId="6" fillId="0" borderId="23" xfId="17" applyNumberFormat="1" applyFont="1" applyFill="1" applyBorder="1" applyAlignment="1" applyProtection="1">
      <alignment horizontal="right" vertical="center"/>
      <protection/>
    </xf>
    <xf numFmtId="178" fontId="6" fillId="0" borderId="13" xfId="17" applyNumberFormat="1" applyFont="1" applyFill="1" applyBorder="1" applyAlignment="1" applyProtection="1">
      <alignment horizontal="right" vertical="center"/>
      <protection/>
    </xf>
    <xf numFmtId="180" fontId="73" fillId="0" borderId="21" xfId="17" applyNumberFormat="1" applyFont="1" applyFill="1" applyBorder="1" applyAlignment="1" applyProtection="1">
      <alignment vertical="center" wrapText="1"/>
      <protection locked="0"/>
    </xf>
    <xf numFmtId="180" fontId="73" fillId="0" borderId="0" xfId="17" applyNumberFormat="1" applyFont="1" applyFill="1" applyBorder="1" applyAlignment="1" applyProtection="1">
      <alignment horizontal="center" vertical="center" wrapText="1"/>
      <protection locked="0"/>
    </xf>
    <xf numFmtId="179" fontId="8" fillId="0" borderId="24" xfId="17" applyNumberFormat="1" applyFont="1" applyFill="1" applyBorder="1" applyAlignment="1" applyProtection="1">
      <alignment horizontal="right" vertical="center"/>
      <protection/>
    </xf>
    <xf numFmtId="178" fontId="8" fillId="0" borderId="0" xfId="17" applyNumberFormat="1" applyFont="1" applyFill="1" applyBorder="1" applyAlignment="1" applyProtection="1">
      <alignment horizontal="right" vertical="center"/>
      <protection/>
    </xf>
    <xf numFmtId="180" fontId="73" fillId="0" borderId="21" xfId="17" applyNumberFormat="1" applyFont="1" applyFill="1" applyBorder="1" applyAlignment="1" applyProtection="1">
      <alignment horizontal="left" vertical="center" wrapText="1"/>
      <protection locked="0"/>
    </xf>
    <xf numFmtId="180" fontId="72" fillId="0" borderId="21" xfId="17" applyNumberFormat="1" applyFont="1" applyFill="1" applyBorder="1" applyAlignment="1" applyProtection="1">
      <alignment horizontal="left" vertical="center" wrapText="1"/>
      <protection locked="0"/>
    </xf>
    <xf numFmtId="180" fontId="7" fillId="0" borderId="22" xfId="17" applyNumberFormat="1" applyFont="1" applyFill="1" applyBorder="1" applyAlignment="1" applyProtection="1">
      <alignment horizontal="center" vertical="center" wrapText="1"/>
      <protection locked="0"/>
    </xf>
    <xf numFmtId="180" fontId="8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horizontal="center" vertical="center"/>
    </xf>
    <xf numFmtId="180" fontId="8" fillId="0" borderId="22" xfId="17" applyNumberFormat="1" applyFont="1" applyFill="1" applyBorder="1" applyAlignment="1" applyProtection="1">
      <alignment horizontal="center" vertical="center" wrapText="1"/>
      <protection locked="0"/>
    </xf>
    <xf numFmtId="0" fontId="73" fillId="0" borderId="16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180" fontId="8" fillId="0" borderId="14" xfId="17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5" fillId="34" borderId="0" xfId="0" applyFont="1" applyFill="1" applyAlignment="1">
      <alignment horizontal="center"/>
    </xf>
    <xf numFmtId="0" fontId="72" fillId="35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72" fillId="0" borderId="13" xfId="0" applyNumberFormat="1" applyFont="1" applyFill="1" applyBorder="1" applyAlignment="1">
      <alignment horizontal="left" vertical="center"/>
    </xf>
    <xf numFmtId="181" fontId="8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73" fillId="0" borderId="0" xfId="0" applyNumberFormat="1" applyFont="1" applyFill="1" applyBorder="1" applyAlignment="1">
      <alignment horizontal="left" vertical="center"/>
    </xf>
    <xf numFmtId="49" fontId="73" fillId="0" borderId="21" xfId="0" applyNumberFormat="1" applyFont="1" applyFill="1" applyBorder="1" applyAlignment="1">
      <alignment horizontal="left" vertical="center"/>
    </xf>
    <xf numFmtId="178" fontId="8" fillId="0" borderId="22" xfId="0" applyNumberFormat="1" applyFont="1" applyFill="1" applyBorder="1" applyAlignment="1">
      <alignment horizontal="right" vertical="center"/>
    </xf>
    <xf numFmtId="49" fontId="73" fillId="0" borderId="16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8" fillId="0" borderId="24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23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0" fontId="77" fillId="0" borderId="13" xfId="0" applyFont="1" applyBorder="1" applyAlignment="1">
      <alignment horizontal="left"/>
    </xf>
    <xf numFmtId="0" fontId="20" fillId="0" borderId="0" xfId="0" applyFont="1" applyFill="1" applyAlignment="1">
      <alignment/>
    </xf>
    <xf numFmtId="0" fontId="80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9" fontId="6" fillId="0" borderId="2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75" fillId="36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3" fillId="35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3" fillId="35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horizontal="left" vertical="center"/>
    </xf>
    <xf numFmtId="0" fontId="73" fillId="0" borderId="24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20" xfId="0" applyFont="1" applyBorder="1" applyAlignment="1">
      <alignment horizontal="center" vertical="center"/>
    </xf>
    <xf numFmtId="2" fontId="73" fillId="0" borderId="10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178" fontId="73" fillId="0" borderId="0" xfId="0" applyNumberFormat="1" applyFont="1" applyFill="1" applyBorder="1" applyAlignment="1">
      <alignment horizontal="center" vertical="center"/>
    </xf>
    <xf numFmtId="178" fontId="73" fillId="0" borderId="34" xfId="0" applyNumberFormat="1" applyFont="1" applyFill="1" applyBorder="1" applyAlignment="1">
      <alignment horizontal="center" vertical="center"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5" fillId="0" borderId="0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/>
      <protection/>
    </xf>
    <xf numFmtId="178" fontId="26" fillId="0" borderId="0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181" fontId="23" fillId="0" borderId="11" xfId="52" applyNumberFormat="1" applyFont="1" applyBorder="1" applyAlignment="1">
      <alignment horizontal="center" vertical="center" wrapText="1"/>
      <protection/>
    </xf>
    <xf numFmtId="178" fontId="23" fillId="0" borderId="17" xfId="52" applyNumberFormat="1" applyFont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2" fontId="27" fillId="0" borderId="11" xfId="52" applyNumberFormat="1" applyFont="1" applyFill="1" applyBorder="1" applyAlignment="1">
      <alignment horizontal="center" vertical="center"/>
      <protection/>
    </xf>
    <xf numFmtId="178" fontId="27" fillId="0" borderId="17" xfId="52" applyNumberFormat="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vertical="center" wrapText="1"/>
      <protection/>
    </xf>
    <xf numFmtId="178" fontId="27" fillId="0" borderId="17" xfId="15" applyNumberFormat="1" applyFont="1" applyFill="1" applyBorder="1" applyAlignment="1">
      <alignment horizontal="center" vertical="center" shrinkToFit="1"/>
      <protection/>
    </xf>
    <xf numFmtId="2" fontId="27" fillId="0" borderId="35" xfId="52" applyNumberFormat="1" applyFont="1" applyFill="1" applyBorder="1" applyAlignment="1">
      <alignment horizontal="center" vertical="center"/>
      <protection/>
    </xf>
    <xf numFmtId="183" fontId="27" fillId="0" borderId="11" xfId="52" applyNumberFormat="1" applyFont="1" applyFill="1" applyBorder="1" applyAlignment="1">
      <alignment horizontal="center" vertical="center"/>
      <protection/>
    </xf>
    <xf numFmtId="2" fontId="27" fillId="0" borderId="23" xfId="52" applyNumberFormat="1" applyFont="1" applyFill="1" applyBorder="1" applyAlignment="1">
      <alignment horizontal="center" vertical="center"/>
      <protection/>
    </xf>
    <xf numFmtId="178" fontId="27" fillId="0" borderId="12" xfId="52" applyNumberFormat="1" applyFont="1" applyFill="1" applyBorder="1" applyAlignment="1">
      <alignment horizontal="center" vertical="center"/>
      <protection/>
    </xf>
    <xf numFmtId="1" fontId="27" fillId="0" borderId="23" xfId="52" applyNumberFormat="1" applyFont="1" applyFill="1" applyBorder="1" applyAlignment="1">
      <alignment horizontal="center" vertical="center"/>
      <protection/>
    </xf>
    <xf numFmtId="1" fontId="27" fillId="0" borderId="11" xfId="52" applyNumberFormat="1" applyFont="1" applyFill="1" applyBorder="1" applyAlignment="1">
      <alignment horizontal="center" vertical="center"/>
      <protection/>
    </xf>
    <xf numFmtId="0" fontId="27" fillId="0" borderId="0" xfId="52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86" fontId="3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87" fontId="30" fillId="0" borderId="0" xfId="0" applyNumberFormat="1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7" fontId="30" fillId="0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Alignment="1">
      <alignment horizontal="center" vertical="center"/>
    </xf>
    <xf numFmtId="187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 wrapText="1"/>
    </xf>
    <xf numFmtId="187" fontId="30" fillId="0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</cellXfs>
  <cellStyles count="67">
    <cellStyle name="Normal" xfId="0"/>
    <cellStyle name="常规_复件 月报-2005-01 2 2 2" xfId="15"/>
    <cellStyle name="常规 3 3 2 2" xfId="16"/>
    <cellStyle name="常规 2" xfId="17"/>
    <cellStyle name="RowLevel_1" xfId="18"/>
    <cellStyle name="常规_湖南月报-200811（定） 2 2 2 2 2" xfId="19"/>
    <cellStyle name="0,0&#13;&#10;NA&#13;&#10;" xfId="20"/>
    <cellStyle name="0,0&#13;&#10;NA&#13;&#10; 3 2 2" xfId="21"/>
    <cellStyle name="0,0&#13;&#10;NA&#13;&#10; 3 2 2 2" xfId="22"/>
    <cellStyle name="常规 16" xfId="23"/>
    <cellStyle name="常规 12" xfId="24"/>
    <cellStyle name="_ET_STYLE_NoName_00_" xfId="25"/>
    <cellStyle name="0,0_x000d__x000a_NA_x000d__x000a_ 3 2 2 2" xfId="26"/>
    <cellStyle name="常规 3 2 3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常规 2 2" xfId="50"/>
    <cellStyle name="40% - 强调文字颜色 4" xfId="51"/>
    <cellStyle name="常规 3" xfId="52"/>
    <cellStyle name="链接单元格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常规 3 3 2 2 2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0,0_x000d_&#10;NA_x000d_&#10; 3 2 2 2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3&#24180;&#25237;&#36164;&#24635;&#37327;&#21450;&#22686;&#36895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&#20998;&#21439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e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7038;&#2591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330;&#20027;&#20307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338608</v>
          </cell>
          <cell r="C3">
            <v>6.436991167132945</v>
          </cell>
          <cell r="D3">
            <v>205077</v>
          </cell>
          <cell r="E3">
            <v>11.037895728541187</v>
          </cell>
        </row>
        <row r="7">
          <cell r="B7">
            <v>3436</v>
          </cell>
          <cell r="C7">
            <v>22.017045454545453</v>
          </cell>
          <cell r="D7">
            <v>2848</v>
          </cell>
          <cell r="E7">
            <v>24.967090829311104</v>
          </cell>
        </row>
        <row r="8">
          <cell r="B8">
            <v>17604</v>
          </cell>
          <cell r="C8">
            <v>-6.046859155681275</v>
          </cell>
          <cell r="D8">
            <v>12291</v>
          </cell>
          <cell r="E8">
            <v>-32.79934390377255</v>
          </cell>
        </row>
        <row r="9">
          <cell r="B9">
            <v>5627</v>
          </cell>
          <cell r="C9">
            <v>89.7167902899528</v>
          </cell>
          <cell r="D9">
            <v>5509</v>
          </cell>
          <cell r="E9">
            <v>92.95971978984238</v>
          </cell>
        </row>
        <row r="10">
          <cell r="B10">
            <v>16536</v>
          </cell>
          <cell r="C10">
            <v>11.017119838872105</v>
          </cell>
          <cell r="D10">
            <v>15662</v>
          </cell>
          <cell r="E10">
            <v>11.449512559595803</v>
          </cell>
        </row>
        <row r="11">
          <cell r="B11">
            <v>19397</v>
          </cell>
          <cell r="C11">
            <v>13.386333080025722</v>
          </cell>
          <cell r="D11">
            <v>14701</v>
          </cell>
          <cell r="E11">
            <v>14.129337784333515</v>
          </cell>
        </row>
        <row r="12">
          <cell r="B12">
            <v>7877</v>
          </cell>
          <cell r="C12">
            <v>18.468942698150087</v>
          </cell>
          <cell r="D12">
            <v>7765</v>
          </cell>
          <cell r="E12">
            <v>17.13682305023383</v>
          </cell>
        </row>
        <row r="13">
          <cell r="B13">
            <v>5256</v>
          </cell>
          <cell r="C13">
            <v>30.71375279781151</v>
          </cell>
          <cell r="D13">
            <v>4384</v>
          </cell>
          <cell r="E13">
            <v>38.8220392653578</v>
          </cell>
        </row>
        <row r="15">
          <cell r="B15">
            <v>24563</v>
          </cell>
          <cell r="C15">
            <v>-6.490787269681746</v>
          </cell>
          <cell r="D15">
            <v>18108</v>
          </cell>
          <cell r="E15">
            <v>-12.534415302130128</v>
          </cell>
        </row>
        <row r="16">
          <cell r="B16">
            <v>33723</v>
          </cell>
          <cell r="C16">
            <v>20.340434642971843</v>
          </cell>
          <cell r="D16">
            <v>20192</v>
          </cell>
          <cell r="E16">
            <v>3.469126313092488</v>
          </cell>
        </row>
        <row r="17">
          <cell r="B17">
            <v>35178</v>
          </cell>
          <cell r="C17">
            <v>-13.815322047186214</v>
          </cell>
          <cell r="D17">
            <v>17959</v>
          </cell>
          <cell r="E17">
            <v>31.615976548186154</v>
          </cell>
        </row>
        <row r="18">
          <cell r="B18">
            <v>15982</v>
          </cell>
          <cell r="C18">
            <v>-4.4710101613867295</v>
          </cell>
          <cell r="D18">
            <v>11213</v>
          </cell>
          <cell r="E18">
            <v>59.61565836298931</v>
          </cell>
        </row>
        <row r="19">
          <cell r="B19">
            <v>14095</v>
          </cell>
          <cell r="C19">
            <v>25.17761989342806</v>
          </cell>
          <cell r="D19">
            <v>9452</v>
          </cell>
          <cell r="E19">
            <v>32.5480297293507</v>
          </cell>
        </row>
        <row r="20">
          <cell r="B20">
            <v>23149</v>
          </cell>
          <cell r="C20">
            <v>16.931858362378136</v>
          </cell>
          <cell r="D20">
            <v>12233</v>
          </cell>
          <cell r="E20">
            <v>31.97755960729313</v>
          </cell>
        </row>
      </sheetData>
      <sheetData sheetId="2">
        <row r="9">
          <cell r="B9">
            <v>130466</v>
          </cell>
          <cell r="C9">
            <v>338608</v>
          </cell>
          <cell r="E9">
            <v>6.436991167132932</v>
          </cell>
        </row>
        <row r="10">
          <cell r="B10">
            <v>82590</v>
          </cell>
          <cell r="C10">
            <v>205077</v>
          </cell>
          <cell r="E10">
            <v>11.037895728541185</v>
          </cell>
        </row>
        <row r="11">
          <cell r="B11">
            <v>38436</v>
          </cell>
          <cell r="C11">
            <v>86549</v>
          </cell>
          <cell r="E11">
            <v>1.1310921816758392</v>
          </cell>
        </row>
        <row r="12">
          <cell r="B12">
            <v>2746</v>
          </cell>
          <cell r="C12">
            <v>13160</v>
          </cell>
          <cell r="E12">
            <v>-6.507530548451265</v>
          </cell>
        </row>
        <row r="13">
          <cell r="B13">
            <v>3433</v>
          </cell>
          <cell r="C13">
            <v>9309</v>
          </cell>
          <cell r="E13">
            <v>11.967765215299494</v>
          </cell>
        </row>
        <row r="15">
          <cell r="B15">
            <v>246050</v>
          </cell>
          <cell r="C15">
            <v>1244154</v>
          </cell>
          <cell r="E15">
            <v>7.441195316696408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0">
        <row r="4">
          <cell r="D4">
            <v>7.3</v>
          </cell>
        </row>
        <row r="5">
          <cell r="D5">
            <v>8.3</v>
          </cell>
        </row>
        <row r="6">
          <cell r="D6">
            <v>8.7</v>
          </cell>
        </row>
        <row r="7">
          <cell r="D7">
            <v>7.8</v>
          </cell>
        </row>
        <row r="8">
          <cell r="D8">
            <v>6.7</v>
          </cell>
        </row>
        <row r="9">
          <cell r="D9">
            <v>10.7</v>
          </cell>
        </row>
        <row r="10">
          <cell r="D10">
            <v>1.8</v>
          </cell>
        </row>
        <row r="11">
          <cell r="D11">
            <v>4</v>
          </cell>
        </row>
        <row r="12">
          <cell r="D12">
            <v>6.7</v>
          </cell>
        </row>
        <row r="13">
          <cell r="D13">
            <v>9.9</v>
          </cell>
        </row>
        <row r="14">
          <cell r="D14">
            <v>7.3</v>
          </cell>
        </row>
        <row r="15">
          <cell r="D15">
            <v>8</v>
          </cell>
        </row>
        <row r="16">
          <cell r="D16">
            <v>9.2</v>
          </cell>
        </row>
        <row r="17">
          <cell r="D17">
            <v>6.6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37.1274</v>
          </cell>
          <cell r="E4">
            <v>0.21404606444055</v>
          </cell>
        </row>
        <row r="5">
          <cell r="C5">
            <v>6.4963</v>
          </cell>
          <cell r="E5">
            <v>114.668561231908</v>
          </cell>
        </row>
        <row r="6">
          <cell r="C6">
            <v>0</v>
          </cell>
          <cell r="E6">
            <v>-100</v>
          </cell>
        </row>
        <row r="7">
          <cell r="C7">
            <v>0.3244</v>
          </cell>
          <cell r="E7">
            <v>-18.039413845377</v>
          </cell>
        </row>
        <row r="8">
          <cell r="C8">
            <v>3.7091</v>
          </cell>
          <cell r="E8">
            <v>11.9863530690498</v>
          </cell>
        </row>
        <row r="9">
          <cell r="C9">
            <v>4.3633</v>
          </cell>
          <cell r="E9">
            <v>17.9557189586656</v>
          </cell>
        </row>
        <row r="10">
          <cell r="C10">
            <v>0</v>
          </cell>
        </row>
        <row r="11">
          <cell r="C11">
            <v>1.0412</v>
          </cell>
          <cell r="E11">
            <v>-53.878183831672</v>
          </cell>
        </row>
        <row r="12">
          <cell r="C12">
            <v>2.5207</v>
          </cell>
          <cell r="E12">
            <v>-16.882645827151</v>
          </cell>
        </row>
        <row r="13">
          <cell r="C13">
            <v>2.8604</v>
          </cell>
          <cell r="E13">
            <v>-31.129463318325</v>
          </cell>
        </row>
        <row r="14">
          <cell r="C14">
            <v>7.5062</v>
          </cell>
          <cell r="E14">
            <v>20.5640951509019</v>
          </cell>
        </row>
        <row r="15">
          <cell r="C15">
            <v>1.9701</v>
          </cell>
          <cell r="E15">
            <v>-30.289090973426</v>
          </cell>
        </row>
        <row r="16">
          <cell r="C16">
            <v>4.3844</v>
          </cell>
          <cell r="E16">
            <v>-20.090400422841</v>
          </cell>
        </row>
        <row r="17">
          <cell r="C17">
            <v>1.9513</v>
          </cell>
          <cell r="E17">
            <v>-3.3148350014865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39550574.967029</v>
          </cell>
          <cell r="D6">
            <v>37353765.947918996</v>
          </cell>
          <cell r="F6">
            <v>14.411039205718978</v>
          </cell>
        </row>
        <row r="7">
          <cell r="C7">
            <v>27415559.504487</v>
          </cell>
          <cell r="D7">
            <v>25674221.633218</v>
          </cell>
          <cell r="F7">
            <v>16.50545223917557</v>
          </cell>
        </row>
        <row r="8">
          <cell r="C8">
            <v>6340901.042129</v>
          </cell>
          <cell r="D8">
            <v>5653155.602910001</v>
          </cell>
          <cell r="F8">
            <v>12.82673901803632</v>
          </cell>
        </row>
        <row r="9">
          <cell r="C9">
            <v>723445.29208</v>
          </cell>
          <cell r="D9">
            <v>831566.5416369999</v>
          </cell>
          <cell r="F9">
            <v>18.098326050356903</v>
          </cell>
        </row>
        <row r="10">
          <cell r="C10">
            <v>4722123.384223</v>
          </cell>
          <cell r="D10">
            <v>4855445.093703</v>
          </cell>
          <cell r="F10">
            <v>5.50576170256987</v>
          </cell>
        </row>
        <row r="11">
          <cell r="C11">
            <v>325073.729484</v>
          </cell>
          <cell r="D11">
            <v>325181.44686699996</v>
          </cell>
          <cell r="F11">
            <v>2.8073467803836394</v>
          </cell>
        </row>
        <row r="12">
          <cell r="C12">
            <v>34550566.786539</v>
          </cell>
          <cell r="D12">
            <v>32345743.808778998</v>
          </cell>
          <cell r="F12">
            <v>17.66907432280398</v>
          </cell>
        </row>
        <row r="13">
          <cell r="C13">
            <v>9086857.149015</v>
          </cell>
          <cell r="D13">
            <v>8433592.20829</v>
          </cell>
          <cell r="F13">
            <v>27.753025694683714</v>
          </cell>
        </row>
        <row r="14">
          <cell r="C14">
            <v>24157682.691934</v>
          </cell>
          <cell r="D14">
            <v>22781477.187562</v>
          </cell>
          <cell r="F14">
            <v>12.144491382408404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3073565.90536274</v>
          </cell>
          <cell r="C5">
            <v>6.59371273909362</v>
          </cell>
        </row>
        <row r="6">
          <cell r="B6">
            <v>916483.841899218</v>
          </cell>
          <cell r="C6">
            <v>6.5</v>
          </cell>
        </row>
        <row r="7">
          <cell r="B7">
            <v>65654.8413635509</v>
          </cell>
          <cell r="C7">
            <v>6</v>
          </cell>
        </row>
        <row r="8">
          <cell r="B8">
            <v>96102.5841018159</v>
          </cell>
          <cell r="C8">
            <v>7.1</v>
          </cell>
        </row>
        <row r="9">
          <cell r="B9">
            <v>264111.055945725</v>
          </cell>
          <cell r="C9">
            <v>6.6</v>
          </cell>
        </row>
        <row r="10">
          <cell r="B10">
            <v>237145.783754788</v>
          </cell>
          <cell r="C10">
            <v>6.9</v>
          </cell>
        </row>
        <row r="11">
          <cell r="B11">
            <v>247232.67367225</v>
          </cell>
          <cell r="C11">
            <v>6.4</v>
          </cell>
        </row>
        <row r="12">
          <cell r="B12">
            <v>269941.832548501</v>
          </cell>
          <cell r="C12">
            <v>7</v>
          </cell>
        </row>
        <row r="13">
          <cell r="B13">
            <v>244136.340769693</v>
          </cell>
          <cell r="C13">
            <v>6.7</v>
          </cell>
        </row>
        <row r="14">
          <cell r="B14">
            <v>192534.546545181</v>
          </cell>
          <cell r="C14">
            <v>6.5</v>
          </cell>
        </row>
        <row r="15">
          <cell r="B15">
            <v>362603.096654085</v>
          </cell>
          <cell r="C15">
            <v>6.4</v>
          </cell>
        </row>
        <row r="16">
          <cell r="B16">
            <v>73714.5775488226</v>
          </cell>
          <cell r="C16">
            <v>6.8</v>
          </cell>
        </row>
        <row r="17">
          <cell r="B17">
            <v>37718.4387758323</v>
          </cell>
          <cell r="C17">
            <v>7</v>
          </cell>
        </row>
        <row r="18">
          <cell r="B18">
            <v>66186.291783283</v>
          </cell>
          <cell r="C18">
            <v>6.1</v>
          </cell>
        </row>
        <row r="21">
          <cell r="B21">
            <v>3073565.90536274</v>
          </cell>
          <cell r="D21">
            <v>6.59371273909362</v>
          </cell>
        </row>
        <row r="23">
          <cell r="B23">
            <v>2666375.909404585</v>
          </cell>
          <cell r="D23">
            <v>6.5208</v>
          </cell>
        </row>
        <row r="24">
          <cell r="B24">
            <v>407189.995958155</v>
          </cell>
          <cell r="D24">
            <v>7.1</v>
          </cell>
        </row>
        <row r="26">
          <cell r="B26">
            <v>2704890.4396252483</v>
          </cell>
          <cell r="D26">
            <v>6.2</v>
          </cell>
        </row>
        <row r="27">
          <cell r="B27">
            <v>368675.4657374919</v>
          </cell>
          <cell r="D27">
            <v>9.6</v>
          </cell>
        </row>
        <row r="31">
          <cell r="B31">
            <v>835705.6</v>
          </cell>
          <cell r="C31">
            <v>14.8</v>
          </cell>
        </row>
        <row r="33">
          <cell r="B33">
            <v>129457.1</v>
          </cell>
          <cell r="C33">
            <v>37.7</v>
          </cell>
        </row>
        <row r="34">
          <cell r="B34">
            <v>10023.4</v>
          </cell>
          <cell r="C34">
            <v>25.2</v>
          </cell>
        </row>
        <row r="35">
          <cell r="B35">
            <v>26417.5</v>
          </cell>
          <cell r="C35">
            <v>27.2</v>
          </cell>
        </row>
        <row r="36">
          <cell r="B36">
            <v>65714.5</v>
          </cell>
          <cell r="C36">
            <v>32.6</v>
          </cell>
        </row>
        <row r="37">
          <cell r="B37">
            <v>4683.9</v>
          </cell>
          <cell r="C37">
            <v>14.9</v>
          </cell>
        </row>
        <row r="38">
          <cell r="B38">
            <v>15207.9</v>
          </cell>
          <cell r="C38">
            <v>20.5</v>
          </cell>
        </row>
        <row r="39">
          <cell r="B39">
            <v>37920</v>
          </cell>
          <cell r="C39">
            <v>31.9</v>
          </cell>
        </row>
        <row r="40">
          <cell r="B40">
            <v>13162.2</v>
          </cell>
          <cell r="C40">
            <v>14.4</v>
          </cell>
        </row>
        <row r="41">
          <cell r="B41">
            <v>4921.9</v>
          </cell>
          <cell r="C41">
            <v>17</v>
          </cell>
        </row>
        <row r="42">
          <cell r="B42">
            <v>2178.2</v>
          </cell>
          <cell r="C42">
            <v>26.7</v>
          </cell>
        </row>
        <row r="43">
          <cell r="B43">
            <v>292.4</v>
          </cell>
          <cell r="C43">
            <v>67.7</v>
          </cell>
        </row>
        <row r="44">
          <cell r="B44">
            <v>41116.9</v>
          </cell>
          <cell r="C44">
            <v>15.7</v>
          </cell>
        </row>
        <row r="45">
          <cell r="B45">
            <v>27205.4</v>
          </cell>
          <cell r="C45">
            <v>12.4</v>
          </cell>
        </row>
        <row r="46">
          <cell r="B46">
            <v>14013.3</v>
          </cell>
          <cell r="C46">
            <v>17</v>
          </cell>
        </row>
        <row r="47">
          <cell r="B47">
            <v>12625.1</v>
          </cell>
          <cell r="C47">
            <v>15.1</v>
          </cell>
        </row>
        <row r="48">
          <cell r="B48">
            <v>10746.4</v>
          </cell>
          <cell r="C48">
            <v>2.2</v>
          </cell>
        </row>
        <row r="49">
          <cell r="B49">
            <v>388.4</v>
          </cell>
          <cell r="C49">
            <v>-74.7</v>
          </cell>
        </row>
        <row r="50">
          <cell r="B50">
            <v>178614.9</v>
          </cell>
          <cell r="C50">
            <v>24.7</v>
          </cell>
        </row>
        <row r="51">
          <cell r="B51">
            <v>25682.1</v>
          </cell>
          <cell r="C51">
            <v>54.3</v>
          </cell>
        </row>
        <row r="52">
          <cell r="B52">
            <v>10865.1</v>
          </cell>
          <cell r="C52">
            <v>6.3</v>
          </cell>
        </row>
        <row r="53">
          <cell r="B53">
            <v>197232.6</v>
          </cell>
          <cell r="C53">
            <v>-7.5</v>
          </cell>
        </row>
        <row r="54">
          <cell r="B54">
            <v>836.5</v>
          </cell>
          <cell r="C54">
            <v>-7</v>
          </cell>
        </row>
        <row r="55">
          <cell r="B55">
            <v>6399.9</v>
          </cell>
          <cell r="C55">
            <v>-53.1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4.9</v>
          </cell>
        </row>
        <row r="6">
          <cell r="G6">
            <v>-2.3</v>
          </cell>
        </row>
        <row r="7">
          <cell r="G7">
            <v>-1.5</v>
          </cell>
        </row>
        <row r="9">
          <cell r="G9">
            <v>-1.1</v>
          </cell>
        </row>
        <row r="10">
          <cell r="G10">
            <v>6.1</v>
          </cell>
        </row>
        <row r="11">
          <cell r="G11">
            <v>6.3</v>
          </cell>
        </row>
        <row r="12">
          <cell r="G12">
            <v>7.3</v>
          </cell>
        </row>
        <row r="13">
          <cell r="G13">
            <v>7.5</v>
          </cell>
        </row>
        <row r="14">
          <cell r="G14">
            <v>4.8</v>
          </cell>
        </row>
        <row r="15">
          <cell r="G15">
            <v>6.6</v>
          </cell>
        </row>
        <row r="16">
          <cell r="G16">
            <v>10.5</v>
          </cell>
        </row>
        <row r="17">
          <cell r="G17">
            <v>2.2</v>
          </cell>
        </row>
        <row r="18">
          <cell r="G18">
            <v>-1.6</v>
          </cell>
        </row>
        <row r="19">
          <cell r="G19">
            <v>11.2</v>
          </cell>
        </row>
        <row r="22">
          <cell r="G22">
            <v>4.9</v>
          </cell>
        </row>
        <row r="23">
          <cell r="G23">
            <v>-11.661693644213301</v>
          </cell>
        </row>
        <row r="24">
          <cell r="G24">
            <v>7.046260301205165</v>
          </cell>
        </row>
        <row r="25">
          <cell r="G25">
            <v>-0.3704655445629368</v>
          </cell>
        </row>
        <row r="26">
          <cell r="G26">
            <v>-5.880226137260047</v>
          </cell>
        </row>
        <row r="27">
          <cell r="G27">
            <v>-0.8600477760448699</v>
          </cell>
        </row>
        <row r="28">
          <cell r="G28">
            <v>6.277993447625896</v>
          </cell>
        </row>
        <row r="29">
          <cell r="G29">
            <v>-1.4604424391072457</v>
          </cell>
        </row>
        <row r="30">
          <cell r="G30">
            <v>7.482942177508489</v>
          </cell>
        </row>
        <row r="31">
          <cell r="G31">
            <v>-0.9179015466905249</v>
          </cell>
        </row>
        <row r="32">
          <cell r="G32">
            <v>6.7491135257354395</v>
          </cell>
        </row>
        <row r="33">
          <cell r="G33">
            <v>5.65575249707726</v>
          </cell>
        </row>
        <row r="38">
          <cell r="G38">
            <v>3.8868344914214203</v>
          </cell>
        </row>
        <row r="39">
          <cell r="G39">
            <v>-5.687183193498624</v>
          </cell>
        </row>
        <row r="40">
          <cell r="G40">
            <v>28.553774658122233</v>
          </cell>
        </row>
        <row r="41">
          <cell r="G41">
            <v>1.715171127631776</v>
          </cell>
        </row>
        <row r="42">
          <cell r="G42">
            <v>6.018752256903026</v>
          </cell>
        </row>
        <row r="43">
          <cell r="G43">
            <v>5.928651333669643</v>
          </cell>
        </row>
        <row r="44">
          <cell r="G44">
            <v>30.25552265278071</v>
          </cell>
        </row>
        <row r="45">
          <cell r="G45">
            <v>11.35558288644367</v>
          </cell>
        </row>
        <row r="46">
          <cell r="G46">
            <v>7.737314768383108</v>
          </cell>
        </row>
        <row r="47">
          <cell r="G47">
            <v>7.923435272159107</v>
          </cell>
        </row>
        <row r="48">
          <cell r="G48">
            <v>-5.214658196116961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2.9065002698</v>
          </cell>
          <cell r="E7">
            <v>1.9613790672300484</v>
          </cell>
        </row>
        <row r="15">
          <cell r="C15">
            <v>1341.4584</v>
          </cell>
          <cell r="E15">
            <v>21.989489754383847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T044139_1"/>
      <sheetName val="T044752_1"/>
      <sheetName val="T043823_1"/>
      <sheetName val="3"/>
      <sheetName val="1"/>
      <sheetName val="2"/>
      <sheetName val="T040260_1"/>
    </sheetNames>
    <sheetDataSet>
      <sheetData sheetId="4">
        <row r="6">
          <cell r="E6">
            <v>8.2</v>
          </cell>
        </row>
        <row r="7">
          <cell r="E7">
            <v>-25.6</v>
          </cell>
        </row>
        <row r="8">
          <cell r="E8">
            <v>4.6</v>
          </cell>
        </row>
        <row r="9">
          <cell r="E9">
            <v>-1</v>
          </cell>
        </row>
        <row r="10">
          <cell r="E10">
            <v>-6.2</v>
          </cell>
        </row>
        <row r="11">
          <cell r="E11">
            <v>-1.5</v>
          </cell>
        </row>
        <row r="12">
          <cell r="E12">
            <v>11.9</v>
          </cell>
        </row>
        <row r="13">
          <cell r="E13">
            <v>30.8</v>
          </cell>
        </row>
        <row r="14">
          <cell r="E14">
            <v>25.5</v>
          </cell>
        </row>
        <row r="15">
          <cell r="E15">
            <v>37.4</v>
          </cell>
        </row>
        <row r="16">
          <cell r="E16">
            <v>17.1</v>
          </cell>
        </row>
        <row r="17">
          <cell r="E17">
            <v>-44</v>
          </cell>
        </row>
        <row r="18">
          <cell r="E18">
            <v>-21.4</v>
          </cell>
        </row>
        <row r="20">
          <cell r="E20">
            <v>89.5</v>
          </cell>
        </row>
      </sheetData>
      <sheetData sheetId="5">
        <row r="6">
          <cell r="E6">
            <v>7.3</v>
          </cell>
        </row>
        <row r="7">
          <cell r="E7" t="str">
            <v>  </v>
          </cell>
        </row>
        <row r="8">
          <cell r="E8">
            <v>33.7</v>
          </cell>
        </row>
        <row r="9">
          <cell r="E9">
            <v>2.9</v>
          </cell>
        </row>
        <row r="10">
          <cell r="E10">
            <v>2.4</v>
          </cell>
        </row>
        <row r="11">
          <cell r="E11" t="str">
            <v>  </v>
          </cell>
        </row>
        <row r="12">
          <cell r="E12">
            <v>5.5</v>
          </cell>
        </row>
        <row r="13">
          <cell r="E13">
            <v>7.4</v>
          </cell>
        </row>
        <row r="14">
          <cell r="E14" t="str">
            <v>  </v>
          </cell>
        </row>
        <row r="15">
          <cell r="E15">
            <v>40.5</v>
          </cell>
        </row>
        <row r="16">
          <cell r="E16">
            <v>7.5</v>
          </cell>
        </row>
        <row r="17">
          <cell r="E17">
            <v>5.7</v>
          </cell>
        </row>
        <row r="18">
          <cell r="E18" t="str">
            <v>  </v>
          </cell>
        </row>
        <row r="19">
          <cell r="E19">
            <v>30.7</v>
          </cell>
        </row>
        <row r="20">
          <cell r="E20">
            <v>7.2</v>
          </cell>
        </row>
      </sheetData>
      <sheetData sheetId="6">
        <row r="6">
          <cell r="E6">
            <v>-98</v>
          </cell>
        </row>
        <row r="7">
          <cell r="E7">
            <v>-23.9</v>
          </cell>
        </row>
        <row r="8">
          <cell r="E8">
            <v>-20.1</v>
          </cell>
        </row>
        <row r="11">
          <cell r="E11">
            <v>6</v>
          </cell>
        </row>
        <row r="12">
          <cell r="E12">
            <v>0.7</v>
          </cell>
        </row>
        <row r="13">
          <cell r="E13">
            <v>40.7</v>
          </cell>
        </row>
        <row r="14">
          <cell r="E14">
            <v>-15.2</v>
          </cell>
        </row>
        <row r="15">
          <cell r="E15" t="str">
            <v>  </v>
          </cell>
        </row>
        <row r="16">
          <cell r="E16">
            <v>7.7</v>
          </cell>
        </row>
        <row r="17">
          <cell r="E17">
            <v>-2.2</v>
          </cell>
        </row>
        <row r="18">
          <cell r="E18">
            <v>68.9</v>
          </cell>
        </row>
        <row r="19">
          <cell r="E19">
            <v>-5.6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7250</v>
          </cell>
          <cell r="G3">
            <v>-0.319120961682945</v>
          </cell>
        </row>
        <row r="4">
          <cell r="E4">
            <v>2435</v>
          </cell>
          <cell r="G4">
            <v>-0.498558484349259</v>
          </cell>
        </row>
        <row r="5">
          <cell r="E5">
            <v>4708</v>
          </cell>
          <cell r="G5">
            <v>-0.176202974628171</v>
          </cell>
        </row>
        <row r="6">
          <cell r="E6">
            <v>107</v>
          </cell>
          <cell r="G6">
            <v>0.38961038961039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208714</v>
          </cell>
          <cell r="E5">
            <v>-15.23</v>
          </cell>
        </row>
        <row r="6">
          <cell r="C6">
            <v>179936</v>
          </cell>
          <cell r="E6">
            <v>-12.03</v>
          </cell>
        </row>
        <row r="7">
          <cell r="C7">
            <v>10366</v>
          </cell>
          <cell r="E7">
            <v>-73.17</v>
          </cell>
        </row>
        <row r="8">
          <cell r="C8">
            <v>371274</v>
          </cell>
          <cell r="E8">
            <v>0.21</v>
          </cell>
        </row>
        <row r="9">
          <cell r="C9">
            <v>346145</v>
          </cell>
          <cell r="E9">
            <v>-0.66</v>
          </cell>
        </row>
        <row r="10">
          <cell r="C10">
            <v>203086</v>
          </cell>
          <cell r="E10">
            <v>2.32</v>
          </cell>
        </row>
        <row r="11">
          <cell r="C11">
            <v>184726</v>
          </cell>
          <cell r="E11">
            <v>0.07</v>
          </cell>
        </row>
        <row r="12">
          <cell r="C12">
            <v>21152327</v>
          </cell>
          <cell r="E12">
            <v>-13.71</v>
          </cell>
        </row>
        <row r="13">
          <cell r="C13">
            <v>16116035</v>
          </cell>
          <cell r="E13">
            <v>-13.64</v>
          </cell>
        </row>
        <row r="14">
          <cell r="C14">
            <v>358539</v>
          </cell>
          <cell r="E14">
            <v>4.54</v>
          </cell>
        </row>
        <row r="15">
          <cell r="C15">
            <v>312081</v>
          </cell>
          <cell r="E15">
            <v>-3.85</v>
          </cell>
        </row>
        <row r="16">
          <cell r="C16">
            <v>369944</v>
          </cell>
          <cell r="E16">
            <v>-31.81</v>
          </cell>
        </row>
        <row r="17">
          <cell r="C17">
            <v>326484</v>
          </cell>
          <cell r="E17">
            <v>-28.87</v>
          </cell>
        </row>
        <row r="22">
          <cell r="C22">
            <v>1100446</v>
          </cell>
          <cell r="E22">
            <v>19.01</v>
          </cell>
        </row>
        <row r="23">
          <cell r="C23">
            <v>524987</v>
          </cell>
          <cell r="E23">
            <v>12.18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13"/>
  <sheetViews>
    <sheetView workbookViewId="0" topLeftCell="A1">
      <selection activeCell="C12" sqref="C12"/>
    </sheetView>
  </sheetViews>
  <sheetFormatPr defaultColWidth="8.00390625" defaultRowHeight="14.25"/>
  <cols>
    <col min="1" max="1" width="20.875" style="297" bestFit="1" customWidth="1"/>
    <col min="2" max="2" width="13.625" style="297" customWidth="1"/>
    <col min="3" max="3" width="14.00390625" style="297" customWidth="1"/>
    <col min="4" max="4" width="14.75390625" style="297" customWidth="1"/>
    <col min="5" max="5" width="15.125" style="297" customWidth="1"/>
    <col min="6" max="7" width="8.00390625" style="298" customWidth="1"/>
    <col min="8" max="11" width="7.375" style="298" customWidth="1"/>
    <col min="12" max="16384" width="8.00390625" style="298" customWidth="1"/>
  </cols>
  <sheetData>
    <row r="1" spans="1:5" ht="35.25" customHeight="1">
      <c r="A1" s="299" t="s">
        <v>0</v>
      </c>
      <c r="B1" s="300"/>
      <c r="C1" s="300"/>
      <c r="D1" s="300"/>
      <c r="E1" s="300"/>
    </row>
    <row r="2" spans="1:5" ht="35.25" customHeight="1">
      <c r="A2" s="301"/>
      <c r="B2" s="301"/>
      <c r="C2" s="301"/>
      <c r="D2" s="301"/>
      <c r="E2" s="301"/>
    </row>
    <row r="3" spans="1:5" ht="35.25" customHeight="1">
      <c r="A3" s="302" t="s">
        <v>1</v>
      </c>
      <c r="B3" s="303" t="s">
        <v>2</v>
      </c>
      <c r="C3" s="304" t="s">
        <v>3</v>
      </c>
      <c r="D3" s="303" t="s">
        <v>4</v>
      </c>
      <c r="E3" s="317" t="s">
        <v>5</v>
      </c>
    </row>
    <row r="4" spans="1:5" ht="35.25" customHeight="1">
      <c r="A4" s="302" t="s">
        <v>6</v>
      </c>
      <c r="B4" s="303" t="s">
        <v>7</v>
      </c>
      <c r="C4" s="305" t="s">
        <v>8</v>
      </c>
      <c r="D4" s="306" t="s">
        <v>9</v>
      </c>
      <c r="E4" s="318">
        <v>0.075</v>
      </c>
    </row>
    <row r="5" spans="1:5" ht="35.25" customHeight="1">
      <c r="A5" s="302" t="s">
        <v>10</v>
      </c>
      <c r="B5" s="303" t="s">
        <v>7</v>
      </c>
      <c r="C5" s="307"/>
      <c r="D5" s="308">
        <v>0.075</v>
      </c>
      <c r="E5" s="319">
        <v>0.085</v>
      </c>
    </row>
    <row r="6" spans="1:5" ht="35.25" customHeight="1">
      <c r="A6" s="302" t="s">
        <v>11</v>
      </c>
      <c r="B6" s="303" t="s">
        <v>7</v>
      </c>
      <c r="C6" s="307"/>
      <c r="D6" s="308" t="s">
        <v>12</v>
      </c>
      <c r="E6" s="320">
        <v>0.09</v>
      </c>
    </row>
    <row r="7" spans="1:5" ht="35.25" customHeight="1">
      <c r="A7" s="302" t="s">
        <v>13</v>
      </c>
      <c r="B7" s="303" t="s">
        <v>7</v>
      </c>
      <c r="C7" s="307"/>
      <c r="D7" s="308"/>
      <c r="E7" s="321">
        <v>0.075</v>
      </c>
    </row>
    <row r="8" spans="1:5" ht="35.25" customHeight="1">
      <c r="A8" s="302" t="s">
        <v>14</v>
      </c>
      <c r="B8" s="309" t="s">
        <v>15</v>
      </c>
      <c r="C8" s="164" t="s">
        <v>16</v>
      </c>
      <c r="D8" s="310">
        <v>0.1</v>
      </c>
      <c r="E8" s="322" t="s">
        <v>17</v>
      </c>
    </row>
    <row r="9" spans="1:5" ht="35.25" customHeight="1">
      <c r="A9" s="302" t="s">
        <v>18</v>
      </c>
      <c r="B9" s="303" t="s">
        <v>7</v>
      </c>
      <c r="C9" s="311" t="s">
        <v>19</v>
      </c>
      <c r="D9" s="311" t="s">
        <v>19</v>
      </c>
      <c r="E9" s="323" t="s">
        <v>20</v>
      </c>
    </row>
    <row r="10" spans="1:5" ht="35.25" customHeight="1">
      <c r="A10" s="312" t="s">
        <v>21</v>
      </c>
      <c r="B10" s="303" t="s">
        <v>7</v>
      </c>
      <c r="C10" s="307"/>
      <c r="D10" s="310" t="s">
        <v>22</v>
      </c>
      <c r="E10" s="320">
        <v>0.08</v>
      </c>
    </row>
    <row r="11" spans="1:5" ht="35.25" customHeight="1">
      <c r="A11" s="313" t="s">
        <v>23</v>
      </c>
      <c r="B11" s="303" t="s">
        <v>7</v>
      </c>
      <c r="C11" s="314" t="s">
        <v>24</v>
      </c>
      <c r="D11" s="314" t="s">
        <v>24</v>
      </c>
      <c r="E11" s="324" t="s">
        <v>24</v>
      </c>
    </row>
    <row r="12" spans="1:5" ht="35.25" customHeight="1">
      <c r="A12" s="312" t="s">
        <v>25</v>
      </c>
      <c r="B12" s="304" t="s">
        <v>26</v>
      </c>
      <c r="C12" s="314" t="s">
        <v>27</v>
      </c>
      <c r="D12" s="314" t="s">
        <v>28</v>
      </c>
      <c r="E12" s="325"/>
    </row>
    <row r="13" spans="1:5" ht="35.25" customHeight="1">
      <c r="A13" s="312" t="s">
        <v>29</v>
      </c>
      <c r="B13" s="303" t="s">
        <v>7</v>
      </c>
      <c r="C13" s="315" t="s">
        <v>30</v>
      </c>
      <c r="D13" s="316" t="s">
        <v>30</v>
      </c>
      <c r="E13" s="326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5" bestFit="1" customWidth="1"/>
  </cols>
  <sheetData>
    <row r="1" spans="1:4" ht="25.5">
      <c r="A1" s="176" t="s">
        <v>211</v>
      </c>
      <c r="B1" s="176"/>
      <c r="C1" s="107"/>
      <c r="D1" s="107"/>
    </row>
    <row r="3" spans="1:2" ht="18">
      <c r="A3" s="108"/>
      <c r="B3" s="109"/>
    </row>
    <row r="4" spans="1:4" ht="24.75" customHeight="1">
      <c r="A4" s="177" t="s">
        <v>151</v>
      </c>
      <c r="B4" s="112" t="s">
        <v>35</v>
      </c>
      <c r="D4"/>
    </row>
    <row r="5" spans="1:2" ht="24.75" customHeight="1">
      <c r="A5" s="116" t="s">
        <v>212</v>
      </c>
      <c r="B5" s="55"/>
    </row>
    <row r="6" spans="1:2" ht="24.75" customHeight="1">
      <c r="A6" s="116" t="s">
        <v>213</v>
      </c>
      <c r="B6" s="55"/>
    </row>
    <row r="7" spans="1:2" ht="24.75" customHeight="1">
      <c r="A7" s="116" t="s">
        <v>214</v>
      </c>
      <c r="B7" s="55"/>
    </row>
    <row r="8" spans="1:2" ht="24.75" customHeight="1">
      <c r="A8" s="116" t="s">
        <v>215</v>
      </c>
      <c r="B8" s="55"/>
    </row>
    <row r="9" spans="1:2" ht="24.75" customHeight="1">
      <c r="A9" s="116" t="s">
        <v>216</v>
      </c>
      <c r="B9" s="55"/>
    </row>
    <row r="10" spans="1:2" ht="24.75" customHeight="1">
      <c r="A10" s="116" t="s">
        <v>217</v>
      </c>
      <c r="B10" s="55"/>
    </row>
    <row r="11" spans="1:2" ht="24.75" customHeight="1">
      <c r="A11" s="116" t="s">
        <v>218</v>
      </c>
      <c r="B11" s="55"/>
    </row>
    <row r="12" spans="1:2" ht="24.75" customHeight="1">
      <c r="A12" s="116" t="s">
        <v>219</v>
      </c>
      <c r="B12" s="55"/>
    </row>
    <row r="13" spans="1:2" ht="24.75" customHeight="1">
      <c r="A13" s="116" t="s">
        <v>220</v>
      </c>
      <c r="B13" s="55"/>
    </row>
    <row r="14" spans="1:2" ht="24.75" customHeight="1">
      <c r="A14" s="116" t="s">
        <v>221</v>
      </c>
      <c r="B14" s="55"/>
    </row>
    <row r="15" spans="1:2" ht="24.75" customHeight="1">
      <c r="A15" s="116" t="s">
        <v>222</v>
      </c>
      <c r="B15" s="55"/>
    </row>
    <row r="16" spans="1:2" ht="24.75" customHeight="1">
      <c r="A16" s="116" t="s">
        <v>223</v>
      </c>
      <c r="B16" s="55"/>
    </row>
    <row r="17" ht="24.75" customHeight="1">
      <c r="A17" s="178" t="s">
        <v>224</v>
      </c>
    </row>
    <row r="18" ht="24.75" customHeight="1">
      <c r="A18" s="178" t="s">
        <v>225</v>
      </c>
    </row>
    <row r="19" ht="24.75" customHeight="1">
      <c r="A19" s="178" t="s">
        <v>226</v>
      </c>
    </row>
    <row r="20" ht="24.75" customHeight="1">
      <c r="A20" s="178" t="s">
        <v>227</v>
      </c>
    </row>
    <row r="21" ht="24.75" customHeight="1">
      <c r="A21" s="178" t="s">
        <v>228</v>
      </c>
    </row>
    <row r="22" ht="24.75" customHeight="1">
      <c r="A22" s="178" t="s">
        <v>229</v>
      </c>
    </row>
    <row r="23" spans="1:2" ht="24.75" customHeight="1">
      <c r="A23" s="179" t="s">
        <v>230</v>
      </c>
      <c r="B23" s="12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H27"/>
  <sheetViews>
    <sheetView workbookViewId="0" topLeftCell="A1">
      <selection activeCell="C9" sqref="C9:D9"/>
    </sheetView>
  </sheetViews>
  <sheetFormatPr defaultColWidth="8.00390625" defaultRowHeight="14.25"/>
  <cols>
    <col min="1" max="1" width="25.50390625" style="0" customWidth="1"/>
    <col min="2" max="2" width="12.75390625" style="164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65" t="s">
        <v>231</v>
      </c>
      <c r="B1" s="165"/>
      <c r="C1" s="165"/>
      <c r="D1" s="165"/>
      <c r="E1" s="175"/>
      <c r="F1" s="175"/>
    </row>
    <row r="2" spans="1:4" ht="18">
      <c r="A2" s="78"/>
      <c r="B2" s="58"/>
      <c r="C2" s="78"/>
      <c r="D2" s="166"/>
    </row>
    <row r="3" spans="1:4" ht="36.75" customHeight="1">
      <c r="A3" s="80" t="s">
        <v>232</v>
      </c>
      <c r="B3" s="167" t="s">
        <v>113</v>
      </c>
      <c r="C3" s="168" t="s">
        <v>233</v>
      </c>
      <c r="D3" s="60" t="s">
        <v>35</v>
      </c>
    </row>
    <row r="4" spans="1:4" s="74" customFormat="1" ht="28.5" customHeight="1">
      <c r="A4" s="94" t="s">
        <v>234</v>
      </c>
      <c r="B4" s="169" t="s">
        <v>37</v>
      </c>
      <c r="C4" s="170">
        <f>'[9]1'!$C5/10000</f>
        <v>20.8714</v>
      </c>
      <c r="D4" s="171">
        <f>'[9]1'!$E5</f>
        <v>-15.23</v>
      </c>
    </row>
    <row r="5" spans="1:7" ht="28.5" customHeight="1">
      <c r="A5" s="86" t="s">
        <v>235</v>
      </c>
      <c r="B5" s="172" t="s">
        <v>37</v>
      </c>
      <c r="C5" s="170">
        <f>'[9]1'!$C6/10000</f>
        <v>17.9936</v>
      </c>
      <c r="D5" s="171">
        <f>'[9]1'!$E6</f>
        <v>-12.03</v>
      </c>
      <c r="F5" s="74"/>
      <c r="G5" s="74"/>
    </row>
    <row r="6" spans="1:7" ht="28.5" customHeight="1">
      <c r="A6" s="86" t="s">
        <v>236</v>
      </c>
      <c r="B6" s="156" t="s">
        <v>37</v>
      </c>
      <c r="C6" s="170">
        <f>'[9]1'!$C7/10000</f>
        <v>1.0366</v>
      </c>
      <c r="D6" s="171">
        <f>'[9]1'!$E7</f>
        <v>-73.17</v>
      </c>
      <c r="F6" s="74"/>
      <c r="G6" s="74"/>
    </row>
    <row r="7" spans="1:4" s="74" customFormat="1" ht="28.5" customHeight="1">
      <c r="A7" s="82" t="s">
        <v>48</v>
      </c>
      <c r="B7" s="173" t="s">
        <v>49</v>
      </c>
      <c r="C7" s="170">
        <f>'[9]1'!$C8/10000</f>
        <v>37.1274</v>
      </c>
      <c r="D7" s="171">
        <f>'[9]1'!$E8</f>
        <v>0.21</v>
      </c>
    </row>
    <row r="8" spans="1:7" ht="28.5" customHeight="1">
      <c r="A8" s="86" t="s">
        <v>235</v>
      </c>
      <c r="B8" s="156" t="s">
        <v>49</v>
      </c>
      <c r="C8" s="170">
        <f>'[9]1'!$C9/10000</f>
        <v>34.6145</v>
      </c>
      <c r="D8" s="171">
        <f>'[9]1'!$E9</f>
        <v>-0.66</v>
      </c>
      <c r="F8" s="74"/>
      <c r="G8" s="74"/>
    </row>
    <row r="9" spans="1:7" ht="28.5" customHeight="1">
      <c r="A9" s="82" t="s">
        <v>50</v>
      </c>
      <c r="B9" s="173" t="s">
        <v>37</v>
      </c>
      <c r="C9" s="170">
        <f>'[9]1'!$C10/10000</f>
        <v>20.3086</v>
      </c>
      <c r="D9" s="171">
        <f>'[9]1'!$E10</f>
        <v>2.32</v>
      </c>
      <c r="F9" s="74"/>
      <c r="G9" s="74"/>
    </row>
    <row r="10" spans="1:4" s="74" customFormat="1" ht="28.5" customHeight="1">
      <c r="A10" s="86" t="s">
        <v>235</v>
      </c>
      <c r="B10" s="156" t="s">
        <v>37</v>
      </c>
      <c r="C10" s="170">
        <f>'[9]1'!$C11/10000</f>
        <v>18.4726</v>
      </c>
      <c r="D10" s="171">
        <f>'[9]1'!$E11</f>
        <v>0.07</v>
      </c>
    </row>
    <row r="11" spans="1:8" ht="28.5" customHeight="1">
      <c r="A11" s="82" t="s">
        <v>237</v>
      </c>
      <c r="B11" s="173" t="s">
        <v>49</v>
      </c>
      <c r="C11" s="170">
        <f>'[9]1'!$C12/10000</f>
        <v>2115.2327</v>
      </c>
      <c r="D11" s="171">
        <f>'[9]1'!$E12</f>
        <v>-13.71</v>
      </c>
      <c r="F11" s="74"/>
      <c r="G11" s="74"/>
      <c r="H11" s="74"/>
    </row>
    <row r="12" spans="1:8" ht="28.5" customHeight="1">
      <c r="A12" s="86" t="s">
        <v>235</v>
      </c>
      <c r="B12" s="156" t="s">
        <v>49</v>
      </c>
      <c r="C12" s="170">
        <f>'[9]1'!$C13/10000</f>
        <v>1611.6035</v>
      </c>
      <c r="D12" s="171">
        <f>'[9]1'!$E13</f>
        <v>-13.64</v>
      </c>
      <c r="F12" s="74"/>
      <c r="G12" s="74"/>
      <c r="H12" s="74"/>
    </row>
    <row r="13" spans="1:4" s="74" customFormat="1" ht="28.5" customHeight="1">
      <c r="A13" s="82" t="s">
        <v>238</v>
      </c>
      <c r="B13" s="173" t="s">
        <v>49</v>
      </c>
      <c r="C13" s="170">
        <f>'[9]1'!$C14/10000</f>
        <v>35.8539</v>
      </c>
      <c r="D13" s="171">
        <f>'[9]1'!$E14</f>
        <v>4.54</v>
      </c>
    </row>
    <row r="14" spans="1:8" ht="28.5" customHeight="1">
      <c r="A14" s="86" t="s">
        <v>235</v>
      </c>
      <c r="B14" s="156" t="s">
        <v>49</v>
      </c>
      <c r="C14" s="170">
        <f>'[9]1'!$C15/10000</f>
        <v>31.2081</v>
      </c>
      <c r="D14" s="171">
        <f>'[9]1'!$E15</f>
        <v>-3.85</v>
      </c>
      <c r="F14" s="74"/>
      <c r="G14" s="74"/>
      <c r="H14" s="74"/>
    </row>
    <row r="15" spans="1:8" ht="28.5" customHeight="1">
      <c r="A15" s="82" t="s">
        <v>239</v>
      </c>
      <c r="B15" s="173" t="s">
        <v>49</v>
      </c>
      <c r="C15" s="170">
        <f>'[9]1'!$C16/10000</f>
        <v>36.9944</v>
      </c>
      <c r="D15" s="171">
        <f>'[9]1'!$E16</f>
        <v>-31.81</v>
      </c>
      <c r="F15" s="74"/>
      <c r="G15" s="74"/>
      <c r="H15" s="74"/>
    </row>
    <row r="16" spans="1:7" ht="28.5" customHeight="1">
      <c r="A16" s="86" t="s">
        <v>235</v>
      </c>
      <c r="B16" s="156" t="s">
        <v>49</v>
      </c>
      <c r="C16" s="170">
        <f>'[9]1'!$C17/10000</f>
        <v>32.6484</v>
      </c>
      <c r="D16" s="171">
        <f>'[9]1'!$E17</f>
        <v>-28.87</v>
      </c>
      <c r="F16" s="74"/>
      <c r="G16" s="74"/>
    </row>
    <row r="17" spans="1:7" ht="28.5" customHeight="1">
      <c r="A17" s="82" t="s">
        <v>240</v>
      </c>
      <c r="B17" s="173" t="s">
        <v>49</v>
      </c>
      <c r="C17" s="170">
        <f>'[9]1'!$C22/10000</f>
        <v>110.0446</v>
      </c>
      <c r="D17" s="171">
        <f>'[9]1'!$E22</f>
        <v>19.01</v>
      </c>
      <c r="F17" s="74"/>
      <c r="G17" s="74"/>
    </row>
    <row r="18" spans="1:7" ht="28.5" customHeight="1">
      <c r="A18" s="98" t="s">
        <v>235</v>
      </c>
      <c r="B18" s="159" t="s">
        <v>49</v>
      </c>
      <c r="C18" s="170">
        <f>'[9]1'!$C23/10000</f>
        <v>52.4987</v>
      </c>
      <c r="D18" s="171">
        <f>'[9]1'!$E23</f>
        <v>12.18</v>
      </c>
      <c r="F18" s="74"/>
      <c r="G18" s="74"/>
    </row>
    <row r="19" spans="1:4" ht="18">
      <c r="A19" s="108"/>
      <c r="B19" s="174"/>
      <c r="C19" s="108"/>
      <c r="D19" s="108"/>
    </row>
    <row r="20" spans="1:4" ht="18">
      <c r="A20" s="108"/>
      <c r="B20" s="174"/>
      <c r="C20" s="108"/>
      <c r="D20" s="108"/>
    </row>
    <row r="21" spans="1:4" ht="18">
      <c r="A21" s="108"/>
      <c r="B21" s="174"/>
      <c r="C21" s="108"/>
      <c r="D21" s="108"/>
    </row>
    <row r="22" spans="1:4" ht="18">
      <c r="A22" s="108"/>
      <c r="B22" s="174"/>
      <c r="C22" s="108"/>
      <c r="D22" s="108"/>
    </row>
    <row r="23" spans="1:4" ht="18">
      <c r="A23" s="108"/>
      <c r="B23" s="174"/>
      <c r="C23" s="108"/>
      <c r="D23" s="108"/>
    </row>
    <row r="24" spans="1:4" ht="18">
      <c r="A24" s="108"/>
      <c r="B24" s="174"/>
      <c r="C24" s="108"/>
      <c r="D24" s="108"/>
    </row>
    <row r="25" spans="1:4" ht="18">
      <c r="A25" s="108"/>
      <c r="B25" s="174"/>
      <c r="C25" s="108"/>
      <c r="D25" s="108"/>
    </row>
    <row r="26" spans="1:4" ht="18">
      <c r="A26" s="108"/>
      <c r="B26" s="174"/>
      <c r="C26" s="108"/>
      <c r="D26" s="108"/>
    </row>
    <row r="27" spans="1:4" ht="18">
      <c r="A27" s="108"/>
      <c r="B27" s="174"/>
      <c r="C27" s="108"/>
      <c r="D27" s="10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E17"/>
  <sheetViews>
    <sheetView workbookViewId="0" topLeftCell="A1">
      <selection activeCell="A14" sqref="A14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38" t="s">
        <v>241</v>
      </c>
      <c r="B1" s="138"/>
      <c r="C1" s="139"/>
      <c r="D1" s="139"/>
    </row>
    <row r="2" spans="1:4" ht="18">
      <c r="A2" s="140"/>
      <c r="B2" s="140"/>
      <c r="C2" s="140"/>
      <c r="D2" s="140"/>
    </row>
    <row r="3" spans="1:4" ht="18">
      <c r="A3" s="141"/>
      <c r="B3" s="141"/>
      <c r="C3" s="141"/>
      <c r="D3" s="142"/>
    </row>
    <row r="4" spans="1:4" ht="24" customHeight="1">
      <c r="A4" s="143" t="s">
        <v>151</v>
      </c>
      <c r="B4" s="143" t="s">
        <v>113</v>
      </c>
      <c r="C4" s="128" t="s">
        <v>242</v>
      </c>
      <c r="D4" s="129" t="s">
        <v>243</v>
      </c>
    </row>
    <row r="5" spans="1:4" ht="24.75" customHeight="1">
      <c r="A5" s="144" t="s">
        <v>244</v>
      </c>
      <c r="B5" s="145" t="s">
        <v>37</v>
      </c>
      <c r="C5" s="146">
        <f>'[3]Sheet1'!B21/10000</f>
        <v>307.35659053627404</v>
      </c>
      <c r="D5" s="147">
        <f>ROUND('[3]Sheet1'!D21,1)</f>
        <v>6.6</v>
      </c>
    </row>
    <row r="6" spans="1:4" ht="24.75" customHeight="1">
      <c r="A6" s="148" t="s">
        <v>245</v>
      </c>
      <c r="B6" s="149"/>
      <c r="C6" s="150"/>
      <c r="D6" s="151"/>
    </row>
    <row r="7" spans="1:4" ht="24.75" customHeight="1">
      <c r="A7" s="152" t="s">
        <v>246</v>
      </c>
      <c r="B7" s="149" t="s">
        <v>37</v>
      </c>
      <c r="C7" s="150">
        <f>'[3]Sheet1'!B23/10000</f>
        <v>266.6375909404585</v>
      </c>
      <c r="D7" s="151">
        <f>ROUND('[3]Sheet1'!D23,1)</f>
        <v>6.5</v>
      </c>
    </row>
    <row r="8" spans="1:4" ht="24.75" customHeight="1">
      <c r="A8" s="152" t="s">
        <v>247</v>
      </c>
      <c r="B8" s="149" t="s">
        <v>37</v>
      </c>
      <c r="C8" s="150">
        <f>'[3]Sheet1'!B24/10000</f>
        <v>40.718999595815504</v>
      </c>
      <c r="D8" s="151">
        <f>ROUND('[3]Sheet1'!D24,1)</f>
        <v>7.1</v>
      </c>
    </row>
    <row r="9" spans="1:4" ht="24.75" customHeight="1">
      <c r="A9" s="148" t="s">
        <v>248</v>
      </c>
      <c r="B9" s="149"/>
      <c r="C9" s="150"/>
      <c r="D9" s="151"/>
    </row>
    <row r="10" spans="1:4" ht="24.75" customHeight="1">
      <c r="A10" s="152" t="s">
        <v>249</v>
      </c>
      <c r="B10" s="149" t="s">
        <v>37</v>
      </c>
      <c r="C10" s="150">
        <f>'[3]Sheet1'!B26/10000</f>
        <v>270.4890439625248</v>
      </c>
      <c r="D10" s="151">
        <f>ROUND('[3]Sheet1'!D26,1)</f>
        <v>6.2</v>
      </c>
    </row>
    <row r="11" spans="1:4" ht="24.75" customHeight="1">
      <c r="A11" s="152" t="s">
        <v>250</v>
      </c>
      <c r="B11" s="149" t="s">
        <v>37</v>
      </c>
      <c r="C11" s="150">
        <f>'[3]Sheet1'!B27/10000</f>
        <v>36.86754657374919</v>
      </c>
      <c r="D11" s="151">
        <f>ROUND('[3]Sheet1'!D27,1)</f>
        <v>9.6</v>
      </c>
    </row>
    <row r="12" spans="1:5" ht="24.75" customHeight="1">
      <c r="A12" s="153" t="s">
        <v>251</v>
      </c>
      <c r="B12" s="149"/>
      <c r="C12" s="154" t="s">
        <v>252</v>
      </c>
      <c r="D12" s="155"/>
      <c r="E12" s="55"/>
    </row>
    <row r="13" spans="1:4" ht="24.75" customHeight="1">
      <c r="A13" s="66" t="s">
        <v>253</v>
      </c>
      <c r="B13" s="156" t="s">
        <v>254</v>
      </c>
      <c r="C13" s="157"/>
      <c r="D13" s="155"/>
    </row>
    <row r="14" spans="1:4" ht="24.75" customHeight="1">
      <c r="A14" s="66" t="s">
        <v>255</v>
      </c>
      <c r="B14" s="156" t="s">
        <v>256</v>
      </c>
      <c r="C14" s="157"/>
      <c r="D14" s="155"/>
    </row>
    <row r="15" spans="1:4" ht="24.75" customHeight="1">
      <c r="A15" s="66" t="s">
        <v>257</v>
      </c>
      <c r="B15" s="149" t="s">
        <v>37</v>
      </c>
      <c r="C15" s="157"/>
      <c r="D15" s="155"/>
    </row>
    <row r="16" spans="1:4" ht="24.75" customHeight="1">
      <c r="A16" s="158" t="s">
        <v>258</v>
      </c>
      <c r="B16" s="159" t="s">
        <v>58</v>
      </c>
      <c r="C16" s="160"/>
      <c r="D16" s="161"/>
    </row>
    <row r="17" spans="1:4" ht="23.25">
      <c r="A17" s="162" t="s">
        <v>259</v>
      </c>
      <c r="B17" s="162"/>
      <c r="C17" s="163"/>
      <c r="D17" s="163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C28"/>
  <sheetViews>
    <sheetView workbookViewId="0" topLeftCell="A1">
      <selection activeCell="C5" sqref="C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23" t="s">
        <v>260</v>
      </c>
      <c r="B1" s="123"/>
      <c r="C1" s="123"/>
    </row>
    <row r="2" spans="1:3" ht="6.75" customHeight="1">
      <c r="A2" s="124"/>
      <c r="B2" s="124"/>
      <c r="C2" s="124"/>
    </row>
    <row r="3" spans="1:3" ht="15.75" customHeight="1">
      <c r="A3" s="125"/>
      <c r="B3" s="126"/>
      <c r="C3" s="126"/>
    </row>
    <row r="4" spans="1:3" ht="32.25" customHeight="1">
      <c r="A4" s="127" t="s">
        <v>151</v>
      </c>
      <c r="B4" s="128" t="s">
        <v>261</v>
      </c>
      <c r="C4" s="129" t="s">
        <v>35</v>
      </c>
    </row>
    <row r="5" spans="1:3" ht="23.25">
      <c r="A5" s="130" t="s">
        <v>262</v>
      </c>
      <c r="B5" s="131">
        <f>'[3]Sheet1'!$B31/10000</f>
        <v>83.57056</v>
      </c>
      <c r="C5" s="132">
        <f>ROUND('[3]Sheet1'!$C$31,1)</f>
        <v>14.8</v>
      </c>
    </row>
    <row r="6" spans="1:3" ht="21" customHeight="1">
      <c r="A6" s="130" t="s">
        <v>263</v>
      </c>
      <c r="B6" s="133">
        <f>'[3]Sheet1'!$B33/10000</f>
        <v>12.94571</v>
      </c>
      <c r="C6" s="134">
        <f>ROUND('[3]Sheet1'!$C33,1)</f>
        <v>37.7</v>
      </c>
    </row>
    <row r="7" spans="1:3" ht="21" customHeight="1">
      <c r="A7" s="130" t="s">
        <v>264</v>
      </c>
      <c r="B7" s="133">
        <f>'[3]Sheet1'!$B34/10000</f>
        <v>1.00234</v>
      </c>
      <c r="C7" s="134">
        <f>ROUND('[3]Sheet1'!$C34,1)</f>
        <v>25.2</v>
      </c>
    </row>
    <row r="8" spans="1:3" ht="21" customHeight="1">
      <c r="A8" s="130" t="s">
        <v>265</v>
      </c>
      <c r="B8" s="133">
        <f>'[3]Sheet1'!$B35/10000</f>
        <v>2.64175</v>
      </c>
      <c r="C8" s="134">
        <f>ROUND('[3]Sheet1'!$C35,1)</f>
        <v>27.2</v>
      </c>
    </row>
    <row r="9" spans="1:3" ht="21" customHeight="1">
      <c r="A9" s="130" t="s">
        <v>266</v>
      </c>
      <c r="B9" s="133">
        <f>'[3]Sheet1'!$B36/10000</f>
        <v>6.57145</v>
      </c>
      <c r="C9" s="134">
        <f>ROUND('[3]Sheet1'!$C36,1)</f>
        <v>32.6</v>
      </c>
    </row>
    <row r="10" spans="1:3" ht="21" customHeight="1">
      <c r="A10" s="130" t="s">
        <v>267</v>
      </c>
      <c r="B10" s="133">
        <f>'[3]Sheet1'!$B37/10000</f>
        <v>0.46839</v>
      </c>
      <c r="C10" s="134">
        <f>ROUND('[3]Sheet1'!$C37,1)</f>
        <v>14.9</v>
      </c>
    </row>
    <row r="11" spans="1:3" ht="21" customHeight="1">
      <c r="A11" s="130" t="s">
        <v>268</v>
      </c>
      <c r="B11" s="133">
        <f>'[3]Sheet1'!$B38/10000</f>
        <v>1.5207899999999999</v>
      </c>
      <c r="C11" s="134">
        <f>ROUND('[3]Sheet1'!$C38,1)</f>
        <v>20.5</v>
      </c>
    </row>
    <row r="12" spans="1:3" ht="21" customHeight="1">
      <c r="A12" s="130" t="s">
        <v>269</v>
      </c>
      <c r="B12" s="133">
        <f>'[3]Sheet1'!$B39/10000</f>
        <v>3.792</v>
      </c>
      <c r="C12" s="134">
        <f>ROUND('[3]Sheet1'!$C39,1)</f>
        <v>31.9</v>
      </c>
    </row>
    <row r="13" spans="1:3" ht="21" customHeight="1">
      <c r="A13" s="130" t="s">
        <v>270</v>
      </c>
      <c r="B13" s="133">
        <f>'[3]Sheet1'!$B40/10000</f>
        <v>1.3162200000000002</v>
      </c>
      <c r="C13" s="134">
        <f>ROUND('[3]Sheet1'!$C40,1)</f>
        <v>14.4</v>
      </c>
    </row>
    <row r="14" spans="1:3" ht="21" customHeight="1">
      <c r="A14" s="130" t="s">
        <v>271</v>
      </c>
      <c r="B14" s="133">
        <f>'[3]Sheet1'!$B41/10000</f>
        <v>0.49218999999999996</v>
      </c>
      <c r="C14" s="134">
        <f>ROUND('[3]Sheet1'!$C41,1)</f>
        <v>17</v>
      </c>
    </row>
    <row r="15" spans="1:3" ht="21" customHeight="1">
      <c r="A15" s="130" t="s">
        <v>272</v>
      </c>
      <c r="B15" s="133">
        <f>'[3]Sheet1'!$B42/10000</f>
        <v>0.21781999999999999</v>
      </c>
      <c r="C15" s="134">
        <f>ROUND('[3]Sheet1'!$C42,1)</f>
        <v>26.7</v>
      </c>
    </row>
    <row r="16" spans="1:3" ht="21" customHeight="1">
      <c r="A16" s="130" t="s">
        <v>273</v>
      </c>
      <c r="B16" s="133">
        <f>'[3]Sheet1'!$B43/10000</f>
        <v>0.02924</v>
      </c>
      <c r="C16" s="134">
        <f>ROUND('[3]Sheet1'!$C43,1)</f>
        <v>67.7</v>
      </c>
    </row>
    <row r="17" spans="1:3" ht="21" customHeight="1">
      <c r="A17" s="130" t="s">
        <v>274</v>
      </c>
      <c r="B17" s="133">
        <f>'[3]Sheet1'!$B44/10000</f>
        <v>4.11169</v>
      </c>
      <c r="C17" s="134">
        <f>ROUND('[3]Sheet1'!$C44,1)</f>
        <v>15.7</v>
      </c>
    </row>
    <row r="18" spans="1:3" ht="21" customHeight="1">
      <c r="A18" s="130" t="s">
        <v>275</v>
      </c>
      <c r="B18" s="133">
        <f>'[3]Sheet1'!$B45/10000</f>
        <v>2.72054</v>
      </c>
      <c r="C18" s="134">
        <f>ROUND('[3]Sheet1'!$C45,1)</f>
        <v>12.4</v>
      </c>
    </row>
    <row r="19" spans="1:3" ht="21" customHeight="1">
      <c r="A19" s="130" t="s">
        <v>276</v>
      </c>
      <c r="B19" s="133">
        <f>'[3]Sheet1'!$B46/10000</f>
        <v>1.40133</v>
      </c>
      <c r="C19" s="134">
        <f>ROUND('[3]Sheet1'!$C46,1)</f>
        <v>17</v>
      </c>
    </row>
    <row r="20" spans="1:3" ht="21" customHeight="1">
      <c r="A20" s="130" t="s">
        <v>277</v>
      </c>
      <c r="B20" s="133">
        <f>'[3]Sheet1'!$B47/10000</f>
        <v>1.26251</v>
      </c>
      <c r="C20" s="134">
        <f>ROUND('[3]Sheet1'!$C47,1)</f>
        <v>15.1</v>
      </c>
    </row>
    <row r="21" spans="1:3" ht="21" customHeight="1">
      <c r="A21" s="130" t="s">
        <v>278</v>
      </c>
      <c r="B21" s="133">
        <f>'[3]Sheet1'!$B48/10000</f>
        <v>1.07464</v>
      </c>
      <c r="C21" s="134">
        <f>ROUND('[3]Sheet1'!$C48,1)</f>
        <v>2.2</v>
      </c>
    </row>
    <row r="22" spans="1:3" ht="21" customHeight="1">
      <c r="A22" s="130" t="s">
        <v>279</v>
      </c>
      <c r="B22" s="133">
        <f>'[3]Sheet1'!$B49/10000</f>
        <v>0.03884</v>
      </c>
      <c r="C22" s="134">
        <f>ROUND('[3]Sheet1'!$C49,1)</f>
        <v>-74.7</v>
      </c>
    </row>
    <row r="23" spans="1:3" ht="21" customHeight="1">
      <c r="A23" s="130" t="s">
        <v>280</v>
      </c>
      <c r="B23" s="133">
        <f>'[3]Sheet1'!$B50/10000</f>
        <v>17.86149</v>
      </c>
      <c r="C23" s="134">
        <f>ROUND('[3]Sheet1'!$C50,1)</f>
        <v>24.7</v>
      </c>
    </row>
    <row r="24" spans="1:3" ht="21" customHeight="1">
      <c r="A24" s="130" t="s">
        <v>281</v>
      </c>
      <c r="B24" s="133">
        <f>'[3]Sheet1'!$B51/10000</f>
        <v>2.5682099999999997</v>
      </c>
      <c r="C24" s="134">
        <f>ROUND('[3]Sheet1'!$C51,1)</f>
        <v>54.3</v>
      </c>
    </row>
    <row r="25" spans="1:3" ht="21" customHeight="1">
      <c r="A25" s="130" t="s">
        <v>282</v>
      </c>
      <c r="B25" s="133">
        <f>'[3]Sheet1'!$B52/10000</f>
        <v>1.08651</v>
      </c>
      <c r="C25" s="134">
        <f>ROUND('[3]Sheet1'!$C52,1)</f>
        <v>6.3</v>
      </c>
    </row>
    <row r="26" spans="1:3" ht="21" customHeight="1">
      <c r="A26" s="130" t="s">
        <v>283</v>
      </c>
      <c r="B26" s="133">
        <f>'[3]Sheet1'!$B53/10000</f>
        <v>19.72326</v>
      </c>
      <c r="C26" s="134">
        <f>ROUND('[3]Sheet1'!$C53,1)</f>
        <v>-7.5</v>
      </c>
    </row>
    <row r="27" spans="1:3" ht="21" customHeight="1">
      <c r="A27" s="130" t="s">
        <v>284</v>
      </c>
      <c r="B27" s="133">
        <f>'[3]Sheet1'!$B54/10000</f>
        <v>0.08365</v>
      </c>
      <c r="C27" s="134">
        <f>ROUND('[3]Sheet1'!$C54,1)</f>
        <v>-7</v>
      </c>
    </row>
    <row r="28" spans="1:3" ht="21" customHeight="1">
      <c r="A28" s="135" t="s">
        <v>285</v>
      </c>
      <c r="B28" s="136">
        <f>'[3]Sheet1'!$B55/10000</f>
        <v>0.63999</v>
      </c>
      <c r="C28" s="137">
        <f>ROUND('[3]Sheet1'!$C55,1)</f>
        <v>-53.1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55" bestFit="1" customWidth="1"/>
  </cols>
  <sheetData>
    <row r="1" spans="1:5" ht="25.5">
      <c r="A1" s="106" t="s">
        <v>286</v>
      </c>
      <c r="B1" s="106"/>
      <c r="C1" s="106"/>
      <c r="D1" s="107"/>
      <c r="E1" s="107"/>
    </row>
    <row r="3" spans="1:3" ht="18">
      <c r="A3" s="108"/>
      <c r="B3" s="108"/>
      <c r="C3" s="109"/>
    </row>
    <row r="4" spans="1:5" ht="32.25" customHeight="1">
      <c r="A4" s="110" t="s">
        <v>151</v>
      </c>
      <c r="B4" s="111" t="s">
        <v>287</v>
      </c>
      <c r="C4" s="112" t="s">
        <v>35</v>
      </c>
      <c r="E4"/>
    </row>
    <row r="5" spans="1:5" ht="24.75" customHeight="1">
      <c r="A5" s="113" t="s">
        <v>288</v>
      </c>
      <c r="B5" s="114"/>
      <c r="C5" s="115"/>
      <c r="E5"/>
    </row>
    <row r="6" spans="1:3" ht="24.75" customHeight="1">
      <c r="A6" s="116" t="s">
        <v>289</v>
      </c>
      <c r="B6" s="117"/>
      <c r="C6" s="55"/>
    </row>
    <row r="7" spans="1:3" ht="24.75" customHeight="1">
      <c r="A7" s="116" t="s">
        <v>290</v>
      </c>
      <c r="B7" s="117"/>
      <c r="C7" s="55"/>
    </row>
    <row r="8" spans="1:3" ht="24.75" customHeight="1">
      <c r="A8" s="116" t="s">
        <v>291</v>
      </c>
      <c r="B8" s="117"/>
      <c r="C8" s="55"/>
    </row>
    <row r="9" spans="1:3" ht="24.75" customHeight="1">
      <c r="A9" s="116" t="s">
        <v>292</v>
      </c>
      <c r="B9" s="117"/>
      <c r="C9" s="55"/>
    </row>
    <row r="10" spans="1:3" ht="24.75" customHeight="1">
      <c r="A10" s="116" t="s">
        <v>293</v>
      </c>
      <c r="B10" s="117"/>
      <c r="C10" s="55"/>
    </row>
    <row r="11" spans="1:3" ht="24.75" customHeight="1">
      <c r="A11" s="116" t="s">
        <v>294</v>
      </c>
      <c r="B11" s="117"/>
      <c r="C11" s="55"/>
    </row>
    <row r="12" spans="1:3" ht="24.75" customHeight="1">
      <c r="A12" s="116" t="s">
        <v>295</v>
      </c>
      <c r="B12" s="117"/>
      <c r="C12" s="55"/>
    </row>
    <row r="13" spans="1:3" ht="24.75" customHeight="1">
      <c r="A13" s="116" t="s">
        <v>296</v>
      </c>
      <c r="B13" s="117"/>
      <c r="C13" s="55"/>
    </row>
    <row r="14" spans="1:3" ht="24.75" customHeight="1">
      <c r="A14" s="116" t="s">
        <v>297</v>
      </c>
      <c r="B14" s="117"/>
      <c r="C14" s="55"/>
    </row>
    <row r="15" spans="1:3" ht="24.75" customHeight="1">
      <c r="A15" s="118" t="s">
        <v>298</v>
      </c>
      <c r="B15" s="119"/>
      <c r="C15" s="120"/>
    </row>
    <row r="16" spans="1:2" ht="15.75">
      <c r="A16" s="121" t="s">
        <v>299</v>
      </c>
      <c r="B16" s="12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F22"/>
  <sheetViews>
    <sheetView workbookViewId="0" topLeftCell="A1">
      <selection activeCell="B18" sqref="B18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75" customWidth="1"/>
    <col min="4" max="4" width="13.00390625" style="0" bestFit="1" customWidth="1"/>
    <col min="5" max="6" width="17.25390625" style="0" bestFit="1" customWidth="1"/>
  </cols>
  <sheetData>
    <row r="1" spans="1:4" ht="25.5">
      <c r="A1" s="56" t="s">
        <v>300</v>
      </c>
      <c r="B1" s="56"/>
      <c r="C1" s="56"/>
      <c r="D1" s="56"/>
    </row>
    <row r="2" spans="1:4" ht="15.75">
      <c r="A2" s="76"/>
      <c r="B2" s="76"/>
      <c r="C2" s="76"/>
      <c r="D2" s="77"/>
    </row>
    <row r="3" spans="1:4" ht="18">
      <c r="A3" s="78"/>
      <c r="B3" s="78"/>
      <c r="C3" s="78"/>
      <c r="D3" s="79" t="s">
        <v>301</v>
      </c>
    </row>
    <row r="4" spans="1:4" ht="26.25" customHeight="1">
      <c r="A4" s="80" t="s">
        <v>302</v>
      </c>
      <c r="B4" s="80" t="s">
        <v>303</v>
      </c>
      <c r="C4" s="80" t="s">
        <v>304</v>
      </c>
      <c r="D4" s="81" t="s">
        <v>243</v>
      </c>
    </row>
    <row r="5" spans="1:5" ht="26.25" customHeight="1">
      <c r="A5" s="82" t="s">
        <v>305</v>
      </c>
      <c r="B5" s="83">
        <f>'[1]Sheet2'!B9/10000</f>
        <v>13.0466</v>
      </c>
      <c r="C5" s="84">
        <f>'[1]Sheet2'!C9/10000</f>
        <v>33.8608</v>
      </c>
      <c r="D5" s="85">
        <f>ROUND('[1]Sheet2'!$E9,1)</f>
        <v>6.4</v>
      </c>
      <c r="E5" s="102"/>
    </row>
    <row r="6" spans="1:5" ht="26.25" customHeight="1">
      <c r="A6" s="86" t="s">
        <v>306</v>
      </c>
      <c r="B6" s="83">
        <f>'[1]Sheet2'!B10/10000</f>
        <v>8.259</v>
      </c>
      <c r="C6" s="84">
        <f>'[1]Sheet2'!C10/10000</f>
        <v>20.5077</v>
      </c>
      <c r="D6" s="85">
        <f>ROUND('[1]Sheet2'!$E10,1)</f>
        <v>11</v>
      </c>
      <c r="E6" s="102"/>
    </row>
    <row r="7" spans="1:5" ht="26.25" customHeight="1">
      <c r="A7" s="86" t="s">
        <v>307</v>
      </c>
      <c r="B7" s="83">
        <f>'[1]Sheet2'!$B$11/10000</f>
        <v>3.8436</v>
      </c>
      <c r="C7" s="84">
        <f>'[1]Sheet2'!$C$11/10000</f>
        <v>8.6549</v>
      </c>
      <c r="D7" s="85">
        <f>'[1]Sheet2'!$E$11</f>
        <v>1.1310921816758392</v>
      </c>
      <c r="E7" s="102"/>
    </row>
    <row r="8" spans="1:5" ht="26.25" customHeight="1">
      <c r="A8" s="86" t="s">
        <v>308</v>
      </c>
      <c r="B8" s="83">
        <f>'[1]Sheet2'!$B$12/10000</f>
        <v>0.2746</v>
      </c>
      <c r="C8" s="84">
        <f>'[1]Sheet2'!$C$12/10000</f>
        <v>1.316</v>
      </c>
      <c r="D8" s="85">
        <f>'[1]Sheet2'!$E$12</f>
        <v>-6.507530548451265</v>
      </c>
      <c r="E8" s="102"/>
    </row>
    <row r="9" spans="1:5" ht="26.25" customHeight="1">
      <c r="A9" s="86" t="s">
        <v>309</v>
      </c>
      <c r="B9" s="83">
        <f>'[1]Sheet2'!$B$13/10000</f>
        <v>0.3433</v>
      </c>
      <c r="C9" s="84">
        <f>'[1]Sheet2'!$C$13/10000</f>
        <v>0.9309</v>
      </c>
      <c r="D9" s="85">
        <f>'[1]Sheet2'!$E$13</f>
        <v>11.967765215299494</v>
      </c>
      <c r="E9" s="102"/>
    </row>
    <row r="10" spans="1:5" s="74" customFormat="1" ht="26.25" customHeight="1">
      <c r="A10" s="87" t="s">
        <v>59</v>
      </c>
      <c r="B10" s="88">
        <f>'[1]Sheet2'!$B$15/10000</f>
        <v>24.605</v>
      </c>
      <c r="C10" s="89">
        <f>'[1]Sheet2'!$C$15/10000</f>
        <v>124.4154</v>
      </c>
      <c r="D10" s="90">
        <f>'[1]Sheet2'!$E$15</f>
        <v>7.441195316696408</v>
      </c>
      <c r="E10" s="102"/>
    </row>
    <row r="11" spans="1:5" ht="26.25" customHeight="1">
      <c r="A11" s="80" t="s">
        <v>132</v>
      </c>
      <c r="B11" s="91" t="s">
        <v>310</v>
      </c>
      <c r="C11" s="92" t="s">
        <v>311</v>
      </c>
      <c r="D11" s="93" t="s">
        <v>312</v>
      </c>
      <c r="E11" s="57"/>
    </row>
    <row r="12" spans="1:5" ht="26.25" customHeight="1">
      <c r="A12" s="94" t="s">
        <v>313</v>
      </c>
      <c r="B12" s="95">
        <f>'[2]Sheet1'!$C6/10000</f>
        <v>3955.0574967028997</v>
      </c>
      <c r="C12" s="96">
        <f>'[2]Sheet1'!D6/10000</f>
        <v>3735.3765947918996</v>
      </c>
      <c r="D12" s="97">
        <f>'[2]Sheet1'!$F$6</f>
        <v>14.411039205718978</v>
      </c>
      <c r="E12" s="103"/>
    </row>
    <row r="13" spans="1:5" ht="26.25" customHeight="1">
      <c r="A13" s="86" t="s">
        <v>314</v>
      </c>
      <c r="B13" s="83">
        <f>'[2]Sheet1'!$C7/10000</f>
        <v>2741.5559504487</v>
      </c>
      <c r="C13" s="84">
        <f>'[2]Sheet1'!D7/10000</f>
        <v>2567.4221633218003</v>
      </c>
      <c r="D13" s="85">
        <f>ROUND('[2]Sheet1'!F7,1)</f>
        <v>16.5</v>
      </c>
      <c r="E13" s="57"/>
    </row>
    <row r="14" spans="1:5" ht="26.25" customHeight="1">
      <c r="A14" s="86" t="s">
        <v>315</v>
      </c>
      <c r="B14" s="83">
        <f>'[2]Sheet1'!$C8/10000</f>
        <v>634.0901042129</v>
      </c>
      <c r="C14" s="84">
        <f>'[2]Sheet1'!D8/10000</f>
        <v>565.3155602910001</v>
      </c>
      <c r="D14" s="85">
        <f>ROUND('[2]Sheet1'!F8,1)</f>
        <v>12.8</v>
      </c>
      <c r="E14" s="57"/>
    </row>
    <row r="15" spans="1:5" ht="26.25" customHeight="1">
      <c r="A15" s="86" t="s">
        <v>316</v>
      </c>
      <c r="B15" s="83">
        <f>'[2]Sheet1'!$C9/10000</f>
        <v>72.344529208</v>
      </c>
      <c r="C15" s="84">
        <f>'[2]Sheet1'!D9/10000</f>
        <v>83.1566541637</v>
      </c>
      <c r="D15" s="85">
        <f>ROUND('[2]Sheet1'!F9,1)</f>
        <v>18.1</v>
      </c>
      <c r="E15" s="57"/>
    </row>
    <row r="16" spans="1:5" ht="26.25" customHeight="1">
      <c r="A16" s="86" t="s">
        <v>317</v>
      </c>
      <c r="B16" s="83">
        <f>'[2]Sheet1'!$C10/10000</f>
        <v>472.21233842230004</v>
      </c>
      <c r="C16" s="84">
        <f>'[2]Sheet1'!D10/10000</f>
        <v>485.5445093703</v>
      </c>
      <c r="D16" s="85">
        <f>ROUND('[2]Sheet1'!F10,1)</f>
        <v>5.5</v>
      </c>
      <c r="E16" s="57"/>
    </row>
    <row r="17" spans="1:5" ht="26.25" customHeight="1">
      <c r="A17" s="86" t="s">
        <v>318</v>
      </c>
      <c r="B17" s="83">
        <f>'[2]Sheet1'!$C11/10000</f>
        <v>32.507372948400004</v>
      </c>
      <c r="C17" s="84">
        <f>'[2]Sheet1'!D11/10000</f>
        <v>32.5181446867</v>
      </c>
      <c r="D17" s="85">
        <f>ROUND('[2]Sheet1'!F11,1)</f>
        <v>2.8</v>
      </c>
      <c r="E17" s="57"/>
    </row>
    <row r="18" spans="1:6" ht="26.25" customHeight="1">
      <c r="A18" s="82" t="s">
        <v>319</v>
      </c>
      <c r="B18" s="95">
        <f>'[2]Sheet1'!$C12/10000</f>
        <v>3455.0566786539002</v>
      </c>
      <c r="C18" s="96">
        <f>'[2]Sheet1'!D12/10000</f>
        <v>3234.5743808779</v>
      </c>
      <c r="D18" s="97">
        <f>ROUND('[2]Sheet1'!F12,1)</f>
        <v>17.7</v>
      </c>
      <c r="E18" s="104"/>
      <c r="F18" s="105"/>
    </row>
    <row r="19" spans="1:5" ht="26.25" customHeight="1">
      <c r="A19" s="86" t="s">
        <v>320</v>
      </c>
      <c r="B19" s="83">
        <f>'[2]Sheet1'!$C13/10000</f>
        <v>908.6857149015</v>
      </c>
      <c r="C19" s="84">
        <f>'[2]Sheet1'!D13/10000</f>
        <v>843.3592208289999</v>
      </c>
      <c r="D19" s="85">
        <f>ROUND('[2]Sheet1'!F13,1)</f>
        <v>27.8</v>
      </c>
      <c r="E19" s="57"/>
    </row>
    <row r="20" spans="1:5" ht="26.25" customHeight="1">
      <c r="A20" s="98" t="s">
        <v>321</v>
      </c>
      <c r="B20" s="88">
        <f>'[2]Sheet1'!$C14/10000</f>
        <v>2415.7682691934</v>
      </c>
      <c r="C20" s="89">
        <f>'[2]Sheet1'!D14/10000</f>
        <v>2278.1477187562</v>
      </c>
      <c r="D20" s="90">
        <f>ROUND('[2]Sheet1'!F14,1)</f>
        <v>12.1</v>
      </c>
      <c r="E20" s="104"/>
    </row>
    <row r="21" spans="1:5" ht="18">
      <c r="A21" s="99" t="s">
        <v>322</v>
      </c>
      <c r="B21" s="78"/>
      <c r="C21" s="78"/>
      <c r="D21" s="100"/>
      <c r="E21" s="57"/>
    </row>
    <row r="22" spans="1:5" ht="15.75">
      <c r="A22" s="57"/>
      <c r="B22" s="57"/>
      <c r="C22" s="101"/>
      <c r="D22" s="57"/>
      <c r="E22" s="5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F21"/>
  <sheetViews>
    <sheetView workbookViewId="0" topLeftCell="A1">
      <selection activeCell="H10" sqref="H10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6.875" style="55" customWidth="1"/>
  </cols>
  <sheetData>
    <row r="1" spans="1:4" ht="25.5">
      <c r="A1" s="56" t="s">
        <v>323</v>
      </c>
      <c r="B1" s="56"/>
      <c r="C1" s="56"/>
      <c r="D1" s="56"/>
    </row>
    <row r="2" spans="1:4" ht="15.75">
      <c r="A2" s="57"/>
      <c r="B2" s="57"/>
      <c r="C2" s="57"/>
      <c r="D2" s="57"/>
    </row>
    <row r="3" spans="1:4" ht="18">
      <c r="A3" s="58"/>
      <c r="B3" s="59" t="s">
        <v>324</v>
      </c>
      <c r="C3" s="59"/>
      <c r="D3" s="59"/>
    </row>
    <row r="4" spans="1:5" s="53" customFormat="1" ht="36">
      <c r="A4" s="31" t="s">
        <v>325</v>
      </c>
      <c r="B4" s="60" t="s">
        <v>326</v>
      </c>
      <c r="C4" s="61" t="s">
        <v>327</v>
      </c>
      <c r="D4" s="62" t="s">
        <v>328</v>
      </c>
      <c r="E4" s="71"/>
    </row>
    <row r="5" spans="1:6" s="54" customFormat="1" ht="26.25" customHeight="1">
      <c r="A5" s="63" t="s">
        <v>329</v>
      </c>
      <c r="B5" s="64">
        <v>99.98107967</v>
      </c>
      <c r="C5" s="65">
        <v>100.32727582</v>
      </c>
      <c r="D5" s="65">
        <v>100.63330037</v>
      </c>
      <c r="E5" s="72"/>
      <c r="F5" s="72"/>
    </row>
    <row r="6" spans="1:5" s="54" customFormat="1" ht="26.25" customHeight="1">
      <c r="A6" s="66" t="s">
        <v>330</v>
      </c>
      <c r="B6" s="67">
        <v>99.14780742</v>
      </c>
      <c r="C6" s="68">
        <v>102.18444258</v>
      </c>
      <c r="D6" s="68">
        <v>103.10358712</v>
      </c>
      <c r="E6" s="73"/>
    </row>
    <row r="7" spans="1:5" s="54" customFormat="1" ht="21.75" customHeight="1">
      <c r="A7" s="69" t="s">
        <v>331</v>
      </c>
      <c r="B7" s="67">
        <v>98.69996718</v>
      </c>
      <c r="C7" s="68">
        <v>103.01650856</v>
      </c>
      <c r="D7" s="68">
        <v>104.44987578</v>
      </c>
      <c r="E7" s="73"/>
    </row>
    <row r="8" spans="1:5" s="54" customFormat="1" ht="21.75" customHeight="1">
      <c r="A8" s="69" t="s">
        <v>332</v>
      </c>
      <c r="B8" s="67">
        <v>99.96170873</v>
      </c>
      <c r="C8" s="68">
        <v>98.1280516</v>
      </c>
      <c r="D8" s="68">
        <v>98.10640399</v>
      </c>
      <c r="E8" s="73"/>
    </row>
    <row r="9" spans="1:5" s="54" customFormat="1" ht="21.75" customHeight="1">
      <c r="A9" s="69" t="s">
        <v>333</v>
      </c>
      <c r="B9" s="67">
        <v>93.9609</v>
      </c>
      <c r="C9" s="68">
        <v>96.60569392</v>
      </c>
      <c r="D9" s="68">
        <v>102.39266841</v>
      </c>
      <c r="E9" s="73"/>
    </row>
    <row r="10" spans="1:5" s="54" customFormat="1" ht="21.75" customHeight="1">
      <c r="A10" s="69" t="s">
        <v>334</v>
      </c>
      <c r="B10" s="67">
        <v>95.63620888</v>
      </c>
      <c r="C10" s="68">
        <v>101.53243491</v>
      </c>
      <c r="D10" s="68">
        <v>103.71828505</v>
      </c>
      <c r="E10" s="73"/>
    </row>
    <row r="11" spans="1:5" s="54" customFormat="1" ht="21.75" customHeight="1">
      <c r="A11" s="69" t="s">
        <v>335</v>
      </c>
      <c r="B11" s="67">
        <v>96.23615836</v>
      </c>
      <c r="C11" s="68">
        <v>92.04557656</v>
      </c>
      <c r="D11" s="68">
        <v>96.28848787</v>
      </c>
      <c r="E11" s="73"/>
    </row>
    <row r="12" spans="1:5" s="54" customFormat="1" ht="21.75" customHeight="1">
      <c r="A12" s="69" t="s">
        <v>336</v>
      </c>
      <c r="B12" s="67">
        <v>97.90754833</v>
      </c>
      <c r="C12" s="68">
        <v>105.99240017</v>
      </c>
      <c r="D12" s="68">
        <v>109.79506272</v>
      </c>
      <c r="E12" s="73"/>
    </row>
    <row r="13" spans="1:5" s="54" customFormat="1" ht="21.75" customHeight="1">
      <c r="A13" s="69" t="s">
        <v>337</v>
      </c>
      <c r="B13" s="67">
        <v>104.4329</v>
      </c>
      <c r="C13" s="68">
        <v>117.7309657</v>
      </c>
      <c r="D13" s="68">
        <v>116.10609492</v>
      </c>
      <c r="E13" s="73"/>
    </row>
    <row r="14" spans="1:5" s="54" customFormat="1" ht="26.25" customHeight="1">
      <c r="A14" s="66" t="s">
        <v>338</v>
      </c>
      <c r="B14" s="67">
        <v>101.01368562</v>
      </c>
      <c r="C14" s="68">
        <v>102.03998893</v>
      </c>
      <c r="D14" s="68">
        <v>101.52799658</v>
      </c>
      <c r="E14" s="73"/>
    </row>
    <row r="15" spans="1:5" s="54" customFormat="1" ht="26.25" customHeight="1">
      <c r="A15" s="66" t="s">
        <v>339</v>
      </c>
      <c r="B15" s="67">
        <v>100.54498991</v>
      </c>
      <c r="C15" s="68">
        <v>96.94029406</v>
      </c>
      <c r="D15" s="68">
        <v>96.67756847</v>
      </c>
      <c r="E15" s="73"/>
    </row>
    <row r="16" spans="1:5" s="54" customFormat="1" ht="26.25" customHeight="1">
      <c r="A16" s="66" t="s">
        <v>340</v>
      </c>
      <c r="B16" s="67">
        <v>100.33587661</v>
      </c>
      <c r="C16" s="68">
        <v>101.71214812</v>
      </c>
      <c r="D16" s="68">
        <v>101.84973482</v>
      </c>
      <c r="E16" s="73"/>
    </row>
    <row r="17" spans="1:5" s="54" customFormat="1" ht="26.25" customHeight="1">
      <c r="A17" s="66" t="s">
        <v>341</v>
      </c>
      <c r="B17" s="67">
        <v>100.2337268</v>
      </c>
      <c r="C17" s="68">
        <v>100.63229699</v>
      </c>
      <c r="D17" s="68">
        <v>101.50840736</v>
      </c>
      <c r="E17" s="73"/>
    </row>
    <row r="18" spans="1:5" s="54" customFormat="1" ht="26.25" customHeight="1">
      <c r="A18" s="66" t="s">
        <v>342</v>
      </c>
      <c r="B18" s="67">
        <v>99.89012745</v>
      </c>
      <c r="C18" s="68">
        <v>100.286164</v>
      </c>
      <c r="D18" s="68">
        <v>100.40586865</v>
      </c>
      <c r="E18" s="73"/>
    </row>
    <row r="19" spans="1:5" s="54" customFormat="1" ht="26.25" customHeight="1">
      <c r="A19" s="66" t="s">
        <v>343</v>
      </c>
      <c r="B19" s="67">
        <v>100</v>
      </c>
      <c r="C19" s="68">
        <v>100.52681682</v>
      </c>
      <c r="D19" s="68">
        <v>100.52723879</v>
      </c>
      <c r="E19" s="73"/>
    </row>
    <row r="20" spans="1:5" s="54" customFormat="1" ht="26.25" customHeight="1">
      <c r="A20" s="66" t="s">
        <v>344</v>
      </c>
      <c r="B20" s="67">
        <v>99.6266647</v>
      </c>
      <c r="C20" s="68">
        <v>102.73733615</v>
      </c>
      <c r="D20" s="68">
        <v>103.38797872</v>
      </c>
      <c r="E20" s="73"/>
    </row>
    <row r="21" spans="1:5" ht="15.75">
      <c r="A21" s="70" t="s">
        <v>345</v>
      </c>
      <c r="E21" s="73"/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A1:D22"/>
  <sheetViews>
    <sheetView workbookViewId="0" topLeftCell="A1">
      <selection activeCell="G8" sqref="G8"/>
    </sheetView>
  </sheetViews>
  <sheetFormatPr defaultColWidth="9.00390625" defaultRowHeight="14.25"/>
  <cols>
    <col min="1" max="1" width="25.50390625" style="43" bestFit="1" customWidth="1"/>
    <col min="2" max="3" width="8.875" style="43" bestFit="1" customWidth="1"/>
    <col min="4" max="4" width="12.625" style="43" customWidth="1"/>
    <col min="5" max="16384" width="8.875" style="43" bestFit="1" customWidth="1"/>
  </cols>
  <sheetData>
    <row r="1" spans="1:4" ht="15.75">
      <c r="A1" s="44"/>
      <c r="B1" s="44"/>
      <c r="C1" s="44"/>
      <c r="D1" s="44"/>
    </row>
    <row r="2" spans="1:4" ht="19.5" customHeight="1">
      <c r="A2" s="45" t="s">
        <v>346</v>
      </c>
      <c r="B2" s="45"/>
      <c r="C2" s="45"/>
      <c r="D2" s="45"/>
    </row>
    <row r="3" spans="1:4" ht="15.75">
      <c r="A3" s="44"/>
      <c r="B3" s="44"/>
      <c r="C3" s="44"/>
      <c r="D3" s="44"/>
    </row>
    <row r="4" spans="1:4" ht="15.75">
      <c r="A4" s="46" t="s">
        <v>132</v>
      </c>
      <c r="B4" s="47" t="s">
        <v>113</v>
      </c>
      <c r="C4" s="47" t="s">
        <v>347</v>
      </c>
      <c r="D4" s="48"/>
    </row>
    <row r="5" spans="1:4" ht="15.75">
      <c r="A5" s="46"/>
      <c r="B5" s="47"/>
      <c r="C5" s="47" t="s">
        <v>34</v>
      </c>
      <c r="D5" s="48" t="s">
        <v>35</v>
      </c>
    </row>
    <row r="6" spans="1:4" ht="15.75">
      <c r="A6" s="49" t="s">
        <v>348</v>
      </c>
      <c r="B6" s="47" t="s">
        <v>349</v>
      </c>
      <c r="C6" s="47">
        <f>'[8]Sheet1'!$E3</f>
        <v>7250</v>
      </c>
      <c r="D6" s="50">
        <f>'[8]Sheet1'!$G3*100</f>
        <v>-31.9120961682945</v>
      </c>
    </row>
    <row r="7" spans="1:4" ht="15.75">
      <c r="A7" s="51" t="s">
        <v>350</v>
      </c>
      <c r="B7" s="47" t="s">
        <v>349</v>
      </c>
      <c r="C7" s="47">
        <f>'[8]Sheet1'!$E4</f>
        <v>2435</v>
      </c>
      <c r="D7" s="50">
        <f>'[8]Sheet1'!$G4*100</f>
        <v>-49.855848434925896</v>
      </c>
    </row>
    <row r="8" spans="1:4" ht="15.75">
      <c r="A8" s="51" t="s">
        <v>351</v>
      </c>
      <c r="B8" s="47" t="s">
        <v>349</v>
      </c>
      <c r="C8" s="47">
        <f>'[8]Sheet1'!$E5</f>
        <v>4708</v>
      </c>
      <c r="D8" s="50">
        <f>'[8]Sheet1'!$G5*100</f>
        <v>-17.6202974628171</v>
      </c>
    </row>
    <row r="9" spans="1:4" ht="15.75">
      <c r="A9" s="51" t="s">
        <v>352</v>
      </c>
      <c r="B9" s="47" t="s">
        <v>349</v>
      </c>
      <c r="C9" s="47">
        <f>'[8]Sheet1'!$E6</f>
        <v>107</v>
      </c>
      <c r="D9" s="50">
        <f>'[8]Sheet1'!$G6*100</f>
        <v>38.961038961039</v>
      </c>
    </row>
    <row r="10" spans="1:4" ht="15.75">
      <c r="A10" s="49" t="s">
        <v>353</v>
      </c>
      <c r="B10" s="47" t="s">
        <v>349</v>
      </c>
      <c r="C10" s="47">
        <v>5427</v>
      </c>
      <c r="D10" s="52">
        <v>12.921348314606739</v>
      </c>
    </row>
    <row r="11" spans="1:4" ht="15.75">
      <c r="A11" s="51" t="s">
        <v>354</v>
      </c>
      <c r="B11" s="47" t="s">
        <v>349</v>
      </c>
      <c r="C11" s="47">
        <v>1968</v>
      </c>
      <c r="D11" s="52">
        <v>6.37837837837838</v>
      </c>
    </row>
    <row r="12" spans="1:4" ht="15.75">
      <c r="A12" s="51" t="s">
        <v>355</v>
      </c>
      <c r="B12" s="47" t="s">
        <v>349</v>
      </c>
      <c r="C12" s="47">
        <v>1291</v>
      </c>
      <c r="D12" s="52">
        <v>16.30630630630632</v>
      </c>
    </row>
    <row r="13" spans="1:4" ht="15.75">
      <c r="A13" s="51" t="s">
        <v>356</v>
      </c>
      <c r="B13" s="47" t="s">
        <v>349</v>
      </c>
      <c r="C13" s="47">
        <v>1402</v>
      </c>
      <c r="D13" s="52">
        <v>27.57051865332121</v>
      </c>
    </row>
    <row r="14" spans="1:4" ht="15.75">
      <c r="A14" s="51" t="s">
        <v>357</v>
      </c>
      <c r="B14" s="47" t="s">
        <v>349</v>
      </c>
      <c r="C14" s="47">
        <v>360</v>
      </c>
      <c r="D14" s="52">
        <v>4.651162790697683</v>
      </c>
    </row>
    <row r="15" spans="1:4" ht="15.75">
      <c r="A15" s="51" t="s">
        <v>358</v>
      </c>
      <c r="B15" s="47" t="s">
        <v>349</v>
      </c>
      <c r="C15" s="47">
        <v>406</v>
      </c>
      <c r="D15" s="52">
        <v>0.7444168734491274</v>
      </c>
    </row>
    <row r="16" spans="1:4" ht="15.75">
      <c r="A16" s="49" t="s">
        <v>359</v>
      </c>
      <c r="B16" s="47" t="s">
        <v>349</v>
      </c>
      <c r="C16" s="47">
        <v>55</v>
      </c>
      <c r="D16" s="52">
        <v>14.583333333333325</v>
      </c>
    </row>
    <row r="17" spans="1:4" ht="15.75">
      <c r="A17" s="51" t="s">
        <v>354</v>
      </c>
      <c r="B17" s="47" t="s">
        <v>349</v>
      </c>
      <c r="C17" s="47">
        <v>14</v>
      </c>
      <c r="D17" s="52">
        <v>7.692307692307687</v>
      </c>
    </row>
    <row r="18" spans="1:4" ht="15.75">
      <c r="A18" s="51" t="s">
        <v>355</v>
      </c>
      <c r="B18" s="47" t="s">
        <v>349</v>
      </c>
      <c r="C18" s="47">
        <v>25</v>
      </c>
      <c r="D18" s="52">
        <v>56.25</v>
      </c>
    </row>
    <row r="19" spans="1:4" ht="15.75">
      <c r="A19" s="51" t="s">
        <v>356</v>
      </c>
      <c r="B19" s="47" t="s">
        <v>349</v>
      </c>
      <c r="C19" s="47">
        <v>14</v>
      </c>
      <c r="D19" s="52">
        <v>-6.666666666666665</v>
      </c>
    </row>
    <row r="20" spans="1:4" ht="15.75">
      <c r="A20" s="51" t="s">
        <v>357</v>
      </c>
      <c r="B20" s="47" t="s">
        <v>349</v>
      </c>
      <c r="C20" s="47">
        <v>0</v>
      </c>
      <c r="D20" s="52">
        <v>-100</v>
      </c>
    </row>
    <row r="21" spans="1:4" ht="15.75">
      <c r="A21" s="51" t="s">
        <v>358</v>
      </c>
      <c r="B21" s="47" t="s">
        <v>349</v>
      </c>
      <c r="C21" s="47">
        <v>2</v>
      </c>
      <c r="D21" s="52" t="s">
        <v>360</v>
      </c>
    </row>
    <row r="22" ht="15.75">
      <c r="A22" s="43" t="s">
        <v>361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AH45"/>
  <sheetViews>
    <sheetView zoomScale="70" zoomScaleNormal="70" workbookViewId="0" topLeftCell="A1">
      <pane xSplit="1" topLeftCell="B1" activePane="topRight" state="frozen"/>
      <selection pane="topRight" activeCell="A20" sqref="A20:AA20"/>
    </sheetView>
  </sheetViews>
  <sheetFormatPr defaultColWidth="8.00390625" defaultRowHeight="14.25"/>
  <cols>
    <col min="1" max="1" width="15.00390625" style="4" customWidth="1"/>
    <col min="2" max="2" width="13.375" style="4" customWidth="1"/>
    <col min="3" max="3" width="12.00390625" style="4" customWidth="1"/>
    <col min="4" max="4" width="11.25390625" style="4" customWidth="1"/>
    <col min="5" max="6" width="11.375" style="4" customWidth="1"/>
    <col min="7" max="7" width="12.125" style="4" customWidth="1"/>
    <col min="8" max="8" width="18.375" style="4" customWidth="1"/>
    <col min="9" max="9" width="11.375" style="4" customWidth="1"/>
    <col min="10" max="11" width="12.875" style="5" customWidth="1"/>
    <col min="12" max="12" width="12.125" style="6" customWidth="1"/>
    <col min="13" max="13" width="9.75390625" style="6" customWidth="1"/>
    <col min="14" max="14" width="17.625" style="6" customWidth="1"/>
    <col min="15" max="15" width="10.875" style="6" customWidth="1"/>
    <col min="16" max="16" width="13.75390625" style="7" customWidth="1"/>
    <col min="17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6.125" style="8" customWidth="1"/>
    <col min="29" max="29" width="11.50390625" style="8" customWidth="1"/>
    <col min="30" max="30" width="12.875" style="8" customWidth="1"/>
    <col min="31" max="31" width="14.50390625" style="8" customWidth="1"/>
    <col min="32" max="32" width="11.25390625" style="9" customWidth="1"/>
    <col min="33" max="33" width="14.375" style="9" customWidth="1"/>
    <col min="34" max="16384" width="8.00390625" style="9" customWidth="1"/>
  </cols>
  <sheetData>
    <row r="1" ht="27.75" customHeight="1"/>
    <row r="2" spans="1:33" ht="33" customHeight="1">
      <c r="A2" s="10" t="s">
        <v>362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4" s="1" customFormat="1" ht="26.25" customHeight="1">
      <c r="A3" s="11"/>
      <c r="B3" s="12" t="s">
        <v>36</v>
      </c>
      <c r="C3" s="13"/>
      <c r="D3" s="13"/>
      <c r="E3" s="25"/>
      <c r="F3" s="18" t="s">
        <v>363</v>
      </c>
      <c r="G3" s="18"/>
      <c r="H3" s="12" t="s">
        <v>364</v>
      </c>
      <c r="I3" s="13"/>
      <c r="J3" s="13"/>
      <c r="K3" s="25"/>
      <c r="L3" s="27" t="s">
        <v>44</v>
      </c>
      <c r="M3" s="28"/>
      <c r="N3" s="29"/>
      <c r="O3" s="30"/>
      <c r="P3" s="27" t="s">
        <v>51</v>
      </c>
      <c r="Q3" s="27"/>
      <c r="R3" s="27"/>
      <c r="S3" s="27"/>
      <c r="T3" s="27" t="s">
        <v>365</v>
      </c>
      <c r="U3" s="27"/>
      <c r="V3" s="27"/>
      <c r="W3" s="27"/>
      <c r="X3" s="27" t="s">
        <v>366</v>
      </c>
      <c r="Y3" s="27"/>
      <c r="Z3" s="27"/>
      <c r="AA3" s="27"/>
      <c r="AB3" s="12" t="s">
        <v>48</v>
      </c>
      <c r="AC3" s="13"/>
      <c r="AD3" s="13"/>
      <c r="AE3" s="25"/>
      <c r="AF3" s="12" t="s">
        <v>367</v>
      </c>
      <c r="AG3" s="25"/>
      <c r="AH3" s="41"/>
    </row>
    <row r="4" spans="1:34" s="2" customFormat="1" ht="32.25" customHeight="1">
      <c r="A4" s="11"/>
      <c r="B4" s="14"/>
      <c r="C4" s="15"/>
      <c r="D4" s="15"/>
      <c r="E4" s="26"/>
      <c r="F4" s="18"/>
      <c r="G4" s="18"/>
      <c r="H4" s="14"/>
      <c r="I4" s="15"/>
      <c r="J4" s="15"/>
      <c r="K4" s="26"/>
      <c r="L4" s="27"/>
      <c r="M4" s="28"/>
      <c r="N4" s="28" t="s">
        <v>368</v>
      </c>
      <c r="O4" s="31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14"/>
      <c r="AC4" s="15"/>
      <c r="AD4" s="15"/>
      <c r="AE4" s="26"/>
      <c r="AF4" s="14"/>
      <c r="AG4" s="26"/>
      <c r="AH4" s="42"/>
    </row>
    <row r="5" spans="1:33" s="2" customFormat="1" ht="37.5" customHeight="1">
      <c r="A5" s="16"/>
      <c r="B5" s="17" t="s">
        <v>261</v>
      </c>
      <c r="C5" s="18" t="s">
        <v>369</v>
      </c>
      <c r="D5" s="18" t="s">
        <v>35</v>
      </c>
      <c r="E5" s="18" t="s">
        <v>369</v>
      </c>
      <c r="F5" s="18" t="s">
        <v>370</v>
      </c>
      <c r="G5" s="18" t="s">
        <v>369</v>
      </c>
      <c r="H5" s="17" t="s">
        <v>261</v>
      </c>
      <c r="I5" s="18" t="s">
        <v>369</v>
      </c>
      <c r="J5" s="18" t="s">
        <v>35</v>
      </c>
      <c r="K5" s="18" t="s">
        <v>369</v>
      </c>
      <c r="L5" s="18" t="s">
        <v>35</v>
      </c>
      <c r="M5" s="18" t="s">
        <v>369</v>
      </c>
      <c r="N5" s="32" t="s">
        <v>243</v>
      </c>
      <c r="O5" s="32" t="s">
        <v>369</v>
      </c>
      <c r="P5" s="17" t="s">
        <v>261</v>
      </c>
      <c r="Q5" s="18" t="s">
        <v>369</v>
      </c>
      <c r="R5" s="18" t="s">
        <v>35</v>
      </c>
      <c r="S5" s="18" t="s">
        <v>369</v>
      </c>
      <c r="T5" s="17" t="s">
        <v>261</v>
      </c>
      <c r="U5" s="18" t="s">
        <v>369</v>
      </c>
      <c r="V5" s="18" t="s">
        <v>35</v>
      </c>
      <c r="W5" s="18" t="s">
        <v>369</v>
      </c>
      <c r="X5" s="17" t="s">
        <v>261</v>
      </c>
      <c r="Y5" s="18" t="s">
        <v>369</v>
      </c>
      <c r="Z5" s="18" t="s">
        <v>35</v>
      </c>
      <c r="AA5" s="35" t="s">
        <v>369</v>
      </c>
      <c r="AB5" s="17" t="s">
        <v>371</v>
      </c>
      <c r="AC5" s="35" t="s">
        <v>369</v>
      </c>
      <c r="AD5" s="18" t="s">
        <v>35</v>
      </c>
      <c r="AE5" s="35" t="s">
        <v>369</v>
      </c>
      <c r="AF5" s="18" t="s">
        <v>372</v>
      </c>
      <c r="AG5" s="18" t="s">
        <v>373</v>
      </c>
    </row>
    <row r="6" spans="1:33" s="3" customFormat="1" ht="37.5" customHeight="1">
      <c r="A6" s="19" t="s">
        <v>374</v>
      </c>
      <c r="B6" s="20">
        <v>4710.6662</v>
      </c>
      <c r="C6" s="21" t="s">
        <v>375</v>
      </c>
      <c r="D6" s="21">
        <v>5.4</v>
      </c>
      <c r="E6" s="21" t="s">
        <v>375</v>
      </c>
      <c r="F6" s="21">
        <f>'[5]Sheet1'!$G5</f>
        <v>4.9</v>
      </c>
      <c r="G6" s="21" t="s">
        <v>375</v>
      </c>
      <c r="H6" s="20">
        <v>513.45628</v>
      </c>
      <c r="I6" s="21" t="s">
        <v>42</v>
      </c>
      <c r="J6" s="21">
        <v>31.3</v>
      </c>
      <c r="K6" s="21" t="s">
        <v>42</v>
      </c>
      <c r="L6" s="21">
        <f>'[10]1'!$D4</f>
        <v>7.3</v>
      </c>
      <c r="M6" s="21" t="s">
        <v>42</v>
      </c>
      <c r="N6" s="21">
        <f>'[7]3'!$E6</f>
        <v>8.2</v>
      </c>
      <c r="O6" s="33" t="s">
        <v>42</v>
      </c>
      <c r="P6" s="20">
        <f>'[3]Sheet1'!$B5/10000</f>
        <v>307.35659053627404</v>
      </c>
      <c r="Q6" s="33" t="s">
        <v>42</v>
      </c>
      <c r="R6" s="21">
        <f>'[3]Sheet1'!$C5</f>
        <v>6.59371273909362</v>
      </c>
      <c r="S6" s="21" t="s">
        <v>42</v>
      </c>
      <c r="T6" s="20">
        <f>'[1]Sheet1'!$B3/10000</f>
        <v>33.8608</v>
      </c>
      <c r="U6" s="21" t="s">
        <v>42</v>
      </c>
      <c r="V6" s="21">
        <f>'[1]Sheet1'!$C3</f>
        <v>6.436991167132945</v>
      </c>
      <c r="W6" s="21" t="s">
        <v>42</v>
      </c>
      <c r="X6" s="20">
        <f>'[1]Sheet1'!$D3/10000</f>
        <v>20.5077</v>
      </c>
      <c r="Y6" s="21" t="s">
        <v>42</v>
      </c>
      <c r="Z6" s="21">
        <f>'[1]Sheet1'!$E3</f>
        <v>11.037895728541187</v>
      </c>
      <c r="AA6" s="36" t="s">
        <v>42</v>
      </c>
      <c r="AB6" s="37">
        <f>'[11]Sheet1'!$C4</f>
        <v>37.1274</v>
      </c>
      <c r="AC6" s="36" t="s">
        <v>42</v>
      </c>
      <c r="AD6" s="36">
        <f>'[11]Sheet1'!$E4</f>
        <v>0.21404606444055</v>
      </c>
      <c r="AE6" s="36" t="s">
        <v>42</v>
      </c>
      <c r="AF6" s="40">
        <v>55</v>
      </c>
      <c r="AG6" s="40">
        <v>14</v>
      </c>
    </row>
    <row r="7" spans="1:33" s="2" customFormat="1" ht="37.5" customHeight="1">
      <c r="A7" s="22" t="s">
        <v>376</v>
      </c>
      <c r="B7" s="20">
        <v>777.536509322901</v>
      </c>
      <c r="C7" s="23">
        <v>1</v>
      </c>
      <c r="D7" s="21">
        <v>5.7</v>
      </c>
      <c r="E7" s="23">
        <v>7</v>
      </c>
      <c r="F7" s="21">
        <f>'[5]Sheet1'!$G6</f>
        <v>-2.3</v>
      </c>
      <c r="G7" s="23">
        <f aca="true" t="shared" si="0" ref="G7:G19">RANK(F7,$F$7:$F$19,0)</f>
        <v>13</v>
      </c>
      <c r="H7" s="20">
        <v>60.40139</v>
      </c>
      <c r="I7" s="23">
        <f>RANK(H7,$H$7:$H$19,0)</f>
        <v>3</v>
      </c>
      <c r="J7" s="21">
        <v>22.8</v>
      </c>
      <c r="K7" s="23">
        <f>RANK(J7,$J$7:$J$19,0)</f>
        <v>10</v>
      </c>
      <c r="L7" s="21">
        <f>'[10]1'!$D5</f>
        <v>8.3</v>
      </c>
      <c r="M7" s="23">
        <f>RANK(L7,$L$7:$L$19,0)</f>
        <v>5</v>
      </c>
      <c r="N7" s="21">
        <f>'[7]3'!$E7</f>
        <v>-25.6</v>
      </c>
      <c r="O7" s="23">
        <f>RANK(N7,$N$7:$N$19)</f>
        <v>12</v>
      </c>
      <c r="P7" s="20">
        <f>'[3]Sheet1'!$B6/10000</f>
        <v>91.6483841899218</v>
      </c>
      <c r="Q7" s="34">
        <f>RANK(P7,$P$7:$P$19,0)</f>
        <v>1</v>
      </c>
      <c r="R7" s="21">
        <f>'[3]Sheet1'!$C6</f>
        <v>6.5</v>
      </c>
      <c r="S7" s="23">
        <f aca="true" t="shared" si="1" ref="S7:S19">RANK(R7,$R$7:$R$19,0)</f>
        <v>8</v>
      </c>
      <c r="T7" s="20">
        <f>'[1]Sheet1'!$B11/10000</f>
        <v>1.9397</v>
      </c>
      <c r="U7" s="34">
        <f>RANK(T7,$T$7:$T$19,0)</f>
        <v>5</v>
      </c>
      <c r="V7" s="21">
        <f>'[1]Sheet1'!$C11</f>
        <v>13.386333080025722</v>
      </c>
      <c r="W7" s="23">
        <f>RANK(V7,$V$7:$V$19,0)</f>
        <v>8</v>
      </c>
      <c r="X7" s="20">
        <f>'[1]Sheet1'!$D11/10000</f>
        <v>1.4701</v>
      </c>
      <c r="Y7" s="34">
        <f>RANK(X7,$X$7:$X$19,0)</f>
        <v>5</v>
      </c>
      <c r="Z7" s="21">
        <f>'[1]Sheet1'!$E11</f>
        <v>14.129337784333515</v>
      </c>
      <c r="AA7" s="38">
        <f>RANK(Z7,$Z$7:$Z$19,0)</f>
        <v>9</v>
      </c>
      <c r="AB7" s="37">
        <f>'[11]Sheet1'!$C5</f>
        <v>6.4963</v>
      </c>
      <c r="AC7" s="38">
        <f>RANK(AB7,$AB$7:$AB$19,0)</f>
        <v>2</v>
      </c>
      <c r="AD7" s="36">
        <f>'[11]Sheet1'!$E5</f>
        <v>114.668561231908</v>
      </c>
      <c r="AE7" s="38">
        <f>RANK(AD7,$AD$7:$AD$19,0)</f>
        <v>1</v>
      </c>
      <c r="AF7" s="40">
        <v>0</v>
      </c>
      <c r="AG7" s="40">
        <v>0</v>
      </c>
    </row>
    <row r="8" spans="1:33" s="2" customFormat="1" ht="37.5" customHeight="1">
      <c r="A8" s="22" t="s">
        <v>377</v>
      </c>
      <c r="B8" s="20">
        <v>346.016809670101</v>
      </c>
      <c r="C8" s="23">
        <v>8</v>
      </c>
      <c r="D8" s="21">
        <v>5.7</v>
      </c>
      <c r="E8" s="23">
        <v>7</v>
      </c>
      <c r="F8" s="21">
        <f>'[5]Sheet1'!$G7</f>
        <v>-1.5</v>
      </c>
      <c r="G8" s="23">
        <f t="shared" si="0"/>
        <v>11</v>
      </c>
      <c r="H8" s="20">
        <v>17.05302</v>
      </c>
      <c r="I8" s="23">
        <f aca="true" t="shared" si="2" ref="I8:I19">RANK(H8,$H$7:$H$19,0)</f>
        <v>12</v>
      </c>
      <c r="J8" s="21">
        <v>5.2</v>
      </c>
      <c r="K8" s="23">
        <f aca="true" t="shared" si="3" ref="K8:K19">RANK(J8,$J$7:$J$19,0)</f>
        <v>13</v>
      </c>
      <c r="L8" s="21">
        <f>'[10]1'!$D6</f>
        <v>8.7</v>
      </c>
      <c r="M8" s="23">
        <f>RANK(L8,$L$7:$L$19,0)</f>
        <v>4</v>
      </c>
      <c r="N8" s="21">
        <f>'[7]3'!$E8</f>
        <v>4.6</v>
      </c>
      <c r="O8" s="23">
        <f>RANK(N8,$N$7:$N$19)</f>
        <v>7</v>
      </c>
      <c r="P8" s="20">
        <f>'[3]Sheet1'!$B7/10000</f>
        <v>6.56548413635509</v>
      </c>
      <c r="Q8" s="34">
        <f aca="true" t="shared" si="4" ref="Q8:Q19">RANK(P8,$P$7:$P$19,0)</f>
        <v>12</v>
      </c>
      <c r="R8" s="21">
        <f>'[3]Sheet1'!$C7</f>
        <v>6</v>
      </c>
      <c r="S8" s="23">
        <f t="shared" si="1"/>
        <v>13</v>
      </c>
      <c r="T8" s="20">
        <f>'[1]Sheet1'!$B12/10000</f>
        <v>0.7877</v>
      </c>
      <c r="U8" s="34">
        <f aca="true" t="shared" si="5" ref="U8:U19">RANK(T8,$T$7:$T$19,0)</f>
        <v>10</v>
      </c>
      <c r="V8" s="21">
        <f>'[1]Sheet1'!$C12</f>
        <v>18.468942698150087</v>
      </c>
      <c r="W8" s="23">
        <f aca="true" t="shared" si="6" ref="W8:W19">RANK(V8,$V$7:$V$19,0)</f>
        <v>6</v>
      </c>
      <c r="X8" s="20">
        <f>'[1]Sheet1'!$D12/10000</f>
        <v>0.7765</v>
      </c>
      <c r="Y8" s="34">
        <f aca="true" t="shared" si="7" ref="Y8:Y19">RANK(X8,$X$7:$X$19,0)</f>
        <v>10</v>
      </c>
      <c r="Z8" s="21">
        <f>'[1]Sheet1'!$E12</f>
        <v>17.13682305023383</v>
      </c>
      <c r="AA8" s="38">
        <f aca="true" t="shared" si="8" ref="AA8:AA19">RANK(Z8,$Z$7:$Z$19,0)</f>
        <v>8</v>
      </c>
      <c r="AB8" s="37">
        <f>'[11]Sheet1'!$C6</f>
        <v>0</v>
      </c>
      <c r="AC8" s="38">
        <f aca="true" t="shared" si="9" ref="AC8:AC19">RANK(AB8,$AB$7:$AB$19,0)</f>
        <v>12</v>
      </c>
      <c r="AD8" s="36">
        <f>'[11]Sheet1'!$E6</f>
        <v>-100</v>
      </c>
      <c r="AE8" s="38">
        <f aca="true" t="shared" si="10" ref="AE8:AE19">RANK(AD8,$AD$7:$AD$19,0)</f>
        <v>13</v>
      </c>
      <c r="AF8" s="40">
        <v>0</v>
      </c>
      <c r="AG8" s="40">
        <v>0</v>
      </c>
    </row>
    <row r="9" spans="1:33" s="2" customFormat="1" ht="37.5" customHeight="1">
      <c r="A9" s="22" t="s">
        <v>378</v>
      </c>
      <c r="B9" s="20">
        <v>190.012666017586</v>
      </c>
      <c r="C9" s="23">
        <v>11</v>
      </c>
      <c r="D9" s="21">
        <v>4.9</v>
      </c>
      <c r="E9" s="23">
        <v>11</v>
      </c>
      <c r="F9" s="21">
        <f>'[5]Sheet1'!$G9</f>
        <v>-1.1</v>
      </c>
      <c r="G9" s="23">
        <f t="shared" si="0"/>
        <v>10</v>
      </c>
      <c r="H9" s="20">
        <v>21.9367</v>
      </c>
      <c r="I9" s="23">
        <f t="shared" si="2"/>
        <v>8</v>
      </c>
      <c r="J9" s="21">
        <v>31.1</v>
      </c>
      <c r="K9" s="23">
        <f t="shared" si="3"/>
        <v>4</v>
      </c>
      <c r="L9" s="21">
        <f>'[10]1'!$D7</f>
        <v>7.8</v>
      </c>
      <c r="M9" s="23">
        <f aca="true" t="shared" si="11" ref="M9:M19">RANK(L9,$L$7:$L$19,0)</f>
        <v>7</v>
      </c>
      <c r="N9" s="21">
        <f>'[7]3'!$E9</f>
        <v>-1</v>
      </c>
      <c r="O9" s="23">
        <f aca="true" t="shared" si="12" ref="O9:O19">RANK(N9,$N$7:$N$19)</f>
        <v>8</v>
      </c>
      <c r="P9" s="20">
        <f>'[3]Sheet1'!$B8/10000</f>
        <v>9.61025841018159</v>
      </c>
      <c r="Q9" s="34">
        <f t="shared" si="4"/>
        <v>9</v>
      </c>
      <c r="R9" s="21">
        <f>'[3]Sheet1'!$C8</f>
        <v>7.1</v>
      </c>
      <c r="S9" s="23">
        <f t="shared" si="1"/>
        <v>1</v>
      </c>
      <c r="T9" s="20">
        <f>'[1]Sheet1'!$B13/10000</f>
        <v>0.5256</v>
      </c>
      <c r="U9" s="34">
        <f t="shared" si="5"/>
        <v>12</v>
      </c>
      <c r="V9" s="21">
        <f>'[1]Sheet1'!$C13</f>
        <v>30.71375279781151</v>
      </c>
      <c r="W9" s="23">
        <f t="shared" si="6"/>
        <v>2</v>
      </c>
      <c r="X9" s="20">
        <f>'[1]Sheet1'!$D13/10000</f>
        <v>0.4384</v>
      </c>
      <c r="Y9" s="34">
        <f t="shared" si="7"/>
        <v>12</v>
      </c>
      <c r="Z9" s="21">
        <f>'[1]Sheet1'!$E13</f>
        <v>38.8220392653578</v>
      </c>
      <c r="AA9" s="38">
        <f t="shared" si="8"/>
        <v>3</v>
      </c>
      <c r="AB9" s="37">
        <f>'[11]Sheet1'!$C7</f>
        <v>0.3244</v>
      </c>
      <c r="AC9" s="38">
        <f t="shared" si="9"/>
        <v>11</v>
      </c>
      <c r="AD9" s="36">
        <f>'[11]Sheet1'!$E7</f>
        <v>-18.039413845377</v>
      </c>
      <c r="AE9" s="38">
        <f t="shared" si="10"/>
        <v>8</v>
      </c>
      <c r="AF9" s="40">
        <v>1</v>
      </c>
      <c r="AG9" s="40">
        <v>0</v>
      </c>
    </row>
    <row r="10" spans="1:33" s="2" customFormat="1" ht="37.5" customHeight="1">
      <c r="A10" s="22" t="s">
        <v>379</v>
      </c>
      <c r="B10" s="20">
        <v>404.689409174276</v>
      </c>
      <c r="C10" s="23">
        <v>4</v>
      </c>
      <c r="D10" s="21">
        <v>5</v>
      </c>
      <c r="E10" s="23">
        <v>10</v>
      </c>
      <c r="F10" s="21">
        <f>'[5]Sheet1'!$G10</f>
        <v>6.1</v>
      </c>
      <c r="G10" s="23">
        <f t="shared" si="0"/>
        <v>7</v>
      </c>
      <c r="H10" s="20">
        <v>38.332190000000004</v>
      </c>
      <c r="I10" s="23">
        <f t="shared" si="2"/>
        <v>7</v>
      </c>
      <c r="J10" s="21">
        <v>25.1</v>
      </c>
      <c r="K10" s="23">
        <f t="shared" si="3"/>
        <v>9</v>
      </c>
      <c r="L10" s="21">
        <f>'[10]1'!$D12</f>
        <v>6.7</v>
      </c>
      <c r="M10" s="23">
        <f t="shared" si="11"/>
        <v>9</v>
      </c>
      <c r="N10" s="21">
        <f>'[7]3'!$E10</f>
        <v>-6.2</v>
      </c>
      <c r="O10" s="23">
        <f t="shared" si="12"/>
        <v>10</v>
      </c>
      <c r="P10" s="20">
        <f>'[3]Sheet1'!$B9/10000</f>
        <v>26.4111055945725</v>
      </c>
      <c r="Q10" s="34">
        <f t="shared" si="4"/>
        <v>4</v>
      </c>
      <c r="R10" s="21">
        <f>'[3]Sheet1'!$C9</f>
        <v>6.6</v>
      </c>
      <c r="S10" s="23">
        <f t="shared" si="1"/>
        <v>7</v>
      </c>
      <c r="T10" s="20">
        <f>'[1]Sheet1'!$B20/10000</f>
        <v>2.3149</v>
      </c>
      <c r="U10" s="34">
        <f t="shared" si="5"/>
        <v>4</v>
      </c>
      <c r="V10" s="21">
        <f>'[1]Sheet1'!$C20</f>
        <v>16.931858362378136</v>
      </c>
      <c r="W10" s="23">
        <f t="shared" si="6"/>
        <v>7</v>
      </c>
      <c r="X10" s="20">
        <f>'[1]Sheet1'!$D20/10000</f>
        <v>1.2233</v>
      </c>
      <c r="Y10" s="34">
        <f t="shared" si="7"/>
        <v>7</v>
      </c>
      <c r="Z10" s="21">
        <f>'[1]Sheet1'!$E20</f>
        <v>31.97755960729313</v>
      </c>
      <c r="AA10" s="38">
        <f t="shared" si="8"/>
        <v>5</v>
      </c>
      <c r="AB10" s="37">
        <f>'[11]Sheet1'!$C12</f>
        <v>2.5207</v>
      </c>
      <c r="AC10" s="38">
        <f t="shared" si="9"/>
        <v>7</v>
      </c>
      <c r="AD10" s="36">
        <f>'[11]Sheet1'!$E12</f>
        <v>-16.882645827151</v>
      </c>
      <c r="AE10" s="38">
        <f t="shared" si="10"/>
        <v>7</v>
      </c>
      <c r="AF10" s="40">
        <v>4</v>
      </c>
      <c r="AG10" s="40">
        <v>1</v>
      </c>
    </row>
    <row r="11" spans="1:33" s="2" customFormat="1" ht="37.5" customHeight="1">
      <c r="A11" s="22" t="s">
        <v>380</v>
      </c>
      <c r="B11" s="20">
        <v>417.411157292792</v>
      </c>
      <c r="C11" s="23">
        <v>3</v>
      </c>
      <c r="D11" s="21">
        <v>5.1</v>
      </c>
      <c r="E11" s="23">
        <v>9</v>
      </c>
      <c r="F11" s="21">
        <f>'[5]Sheet1'!$G11</f>
        <v>6.3</v>
      </c>
      <c r="G11" s="23">
        <f t="shared" si="0"/>
        <v>6</v>
      </c>
      <c r="H11" s="20">
        <v>41.71098</v>
      </c>
      <c r="I11" s="23">
        <f t="shared" si="2"/>
        <v>6</v>
      </c>
      <c r="J11" s="21">
        <v>27.1</v>
      </c>
      <c r="K11" s="23">
        <f t="shared" si="3"/>
        <v>7</v>
      </c>
      <c r="L11" s="21">
        <f>'[10]1'!$D13</f>
        <v>9.9</v>
      </c>
      <c r="M11" s="23">
        <f t="shared" si="11"/>
        <v>2</v>
      </c>
      <c r="N11" s="21">
        <f>'[7]3'!$E11</f>
        <v>-1.5</v>
      </c>
      <c r="O11" s="23">
        <f t="shared" si="12"/>
        <v>9</v>
      </c>
      <c r="P11" s="20">
        <f>'[3]Sheet1'!$B10/10000</f>
        <v>23.714578375478798</v>
      </c>
      <c r="Q11" s="34">
        <f t="shared" si="4"/>
        <v>7</v>
      </c>
      <c r="R11" s="21">
        <f>'[3]Sheet1'!$C10</f>
        <v>6.9</v>
      </c>
      <c r="S11" s="23">
        <f t="shared" si="1"/>
        <v>4</v>
      </c>
      <c r="T11" s="20">
        <f>'[1]Sheet1'!$B19/10000</f>
        <v>1.4095</v>
      </c>
      <c r="U11" s="34">
        <f t="shared" si="5"/>
        <v>9</v>
      </c>
      <c r="V11" s="21">
        <f>'[1]Sheet1'!$C19</f>
        <v>25.17761989342806</v>
      </c>
      <c r="W11" s="23">
        <f t="shared" si="6"/>
        <v>3</v>
      </c>
      <c r="X11" s="20">
        <f>'[1]Sheet1'!$D19/10000</f>
        <v>0.9452</v>
      </c>
      <c r="Y11" s="34">
        <f t="shared" si="7"/>
        <v>9</v>
      </c>
      <c r="Z11" s="21">
        <f>'[1]Sheet1'!$E19</f>
        <v>32.5480297293507</v>
      </c>
      <c r="AA11" s="38">
        <f t="shared" si="8"/>
        <v>4</v>
      </c>
      <c r="AB11" s="37">
        <f>'[11]Sheet1'!$C13</f>
        <v>2.8604</v>
      </c>
      <c r="AC11" s="38">
        <f t="shared" si="9"/>
        <v>6</v>
      </c>
      <c r="AD11" s="36">
        <f>'[11]Sheet1'!$E13</f>
        <v>-31.129463318325</v>
      </c>
      <c r="AE11" s="38">
        <f t="shared" si="10"/>
        <v>11</v>
      </c>
      <c r="AF11" s="40">
        <v>0</v>
      </c>
      <c r="AG11" s="40">
        <v>0</v>
      </c>
    </row>
    <row r="12" spans="1:33" s="2" customFormat="1" ht="37.5" customHeight="1">
      <c r="A12" s="22" t="s">
        <v>381</v>
      </c>
      <c r="B12" s="20">
        <v>401.440306986245</v>
      </c>
      <c r="C12" s="23">
        <v>6</v>
      </c>
      <c r="D12" s="21">
        <v>6.5</v>
      </c>
      <c r="E12" s="23">
        <v>3</v>
      </c>
      <c r="F12" s="21">
        <f>'[5]Sheet1'!$G12</f>
        <v>7.3</v>
      </c>
      <c r="G12" s="23">
        <f t="shared" si="0"/>
        <v>4</v>
      </c>
      <c r="H12" s="20">
        <v>21.76952</v>
      </c>
      <c r="I12" s="23">
        <f t="shared" si="2"/>
        <v>9</v>
      </c>
      <c r="J12" s="21">
        <v>34.9</v>
      </c>
      <c r="K12" s="23">
        <f t="shared" si="3"/>
        <v>3</v>
      </c>
      <c r="L12" s="21">
        <f>'[10]1'!$D14</f>
        <v>7.3</v>
      </c>
      <c r="M12" s="23">
        <f t="shared" si="11"/>
        <v>8</v>
      </c>
      <c r="N12" s="21">
        <f>'[7]3'!$E12</f>
        <v>11.9</v>
      </c>
      <c r="O12" s="23">
        <f t="shared" si="12"/>
        <v>6</v>
      </c>
      <c r="P12" s="20">
        <f>'[3]Sheet1'!$B11/10000</f>
        <v>24.723267367225002</v>
      </c>
      <c r="Q12" s="34">
        <f t="shared" si="4"/>
        <v>5</v>
      </c>
      <c r="R12" s="21">
        <f>'[3]Sheet1'!$C11</f>
        <v>6.4</v>
      </c>
      <c r="S12" s="23">
        <f t="shared" si="1"/>
        <v>10</v>
      </c>
      <c r="T12" s="20">
        <f>'[1]Sheet1'!$B17/10000</f>
        <v>3.5178</v>
      </c>
      <c r="U12" s="34">
        <f t="shared" si="5"/>
        <v>1</v>
      </c>
      <c r="V12" s="21">
        <f>'[1]Sheet1'!$C17</f>
        <v>-13.815322047186214</v>
      </c>
      <c r="W12" s="23">
        <f t="shared" si="6"/>
        <v>13</v>
      </c>
      <c r="X12" s="20">
        <f>'[1]Sheet1'!$D17/10000</f>
        <v>1.7959</v>
      </c>
      <c r="Y12" s="34">
        <f t="shared" si="7"/>
        <v>3</v>
      </c>
      <c r="Z12" s="21">
        <f>'[1]Sheet1'!$E17</f>
        <v>31.615976548186154</v>
      </c>
      <c r="AA12" s="38">
        <f t="shared" si="8"/>
        <v>6</v>
      </c>
      <c r="AB12" s="37">
        <f>'[11]Sheet1'!$C14</f>
        <v>7.5062</v>
      </c>
      <c r="AC12" s="38">
        <f t="shared" si="9"/>
        <v>1</v>
      </c>
      <c r="AD12" s="36">
        <f>'[11]Sheet1'!$E14</f>
        <v>20.5640951509019</v>
      </c>
      <c r="AE12" s="38">
        <f t="shared" si="10"/>
        <v>2</v>
      </c>
      <c r="AF12" s="40">
        <v>10</v>
      </c>
      <c r="AG12" s="40">
        <v>2</v>
      </c>
    </row>
    <row r="13" spans="1:33" s="2" customFormat="1" ht="37.5" customHeight="1">
      <c r="A13" s="22" t="s">
        <v>382</v>
      </c>
      <c r="B13" s="20">
        <v>385.423209410034</v>
      </c>
      <c r="C13" s="23">
        <v>7</v>
      </c>
      <c r="D13" s="21">
        <v>6</v>
      </c>
      <c r="E13" s="23">
        <v>4</v>
      </c>
      <c r="F13" s="21">
        <f>'[5]Sheet1'!$G13</f>
        <v>7.5</v>
      </c>
      <c r="G13" s="23">
        <f t="shared" si="0"/>
        <v>3</v>
      </c>
      <c r="H13" s="20">
        <v>55.989869999999996</v>
      </c>
      <c r="I13" s="23">
        <f t="shared" si="2"/>
        <v>4</v>
      </c>
      <c r="J13" s="21">
        <v>15.1</v>
      </c>
      <c r="K13" s="23">
        <f t="shared" si="3"/>
        <v>12</v>
      </c>
      <c r="L13" s="21">
        <f>'[10]1'!$D15</f>
        <v>8</v>
      </c>
      <c r="M13" s="23">
        <f t="shared" si="11"/>
        <v>6</v>
      </c>
      <c r="N13" s="21">
        <f>'[7]3'!$E13</f>
        <v>30.8</v>
      </c>
      <c r="O13" s="23">
        <f t="shared" si="12"/>
        <v>3</v>
      </c>
      <c r="P13" s="20">
        <f>'[3]Sheet1'!$B12/10000</f>
        <v>26.994183254850103</v>
      </c>
      <c r="Q13" s="34">
        <f t="shared" si="4"/>
        <v>3</v>
      </c>
      <c r="R13" s="21">
        <f>'[3]Sheet1'!$C12</f>
        <v>7</v>
      </c>
      <c r="S13" s="23">
        <f t="shared" si="1"/>
        <v>2</v>
      </c>
      <c r="T13" s="20">
        <f>'[1]Sheet1'!$B16/10000</f>
        <v>3.3723</v>
      </c>
      <c r="U13" s="34">
        <f t="shared" si="5"/>
        <v>2</v>
      </c>
      <c r="V13" s="21">
        <f>'[1]Sheet1'!$C16</f>
        <v>20.340434642971843</v>
      </c>
      <c r="W13" s="23">
        <f t="shared" si="6"/>
        <v>5</v>
      </c>
      <c r="X13" s="20">
        <f>'[1]Sheet1'!$D16/10000</f>
        <v>2.0192</v>
      </c>
      <c r="Y13" s="34">
        <f t="shared" si="7"/>
        <v>1</v>
      </c>
      <c r="Z13" s="21">
        <f>'[1]Sheet1'!$E16</f>
        <v>3.469126313092488</v>
      </c>
      <c r="AA13" s="38">
        <f t="shared" si="8"/>
        <v>11</v>
      </c>
      <c r="AB13" s="37">
        <f>'[11]Sheet1'!$C15</f>
        <v>1.9701</v>
      </c>
      <c r="AC13" s="38">
        <f t="shared" si="9"/>
        <v>8</v>
      </c>
      <c r="AD13" s="36">
        <f>'[11]Sheet1'!$E15</f>
        <v>-30.289090973426</v>
      </c>
      <c r="AE13" s="38">
        <f t="shared" si="10"/>
        <v>10</v>
      </c>
      <c r="AF13" s="40">
        <v>14</v>
      </c>
      <c r="AG13" s="40">
        <v>5</v>
      </c>
    </row>
    <row r="14" spans="1:33" s="2" customFormat="1" ht="37.5" customHeight="1">
      <c r="A14" s="22" t="s">
        <v>383</v>
      </c>
      <c r="B14" s="20">
        <v>490.706672892506</v>
      </c>
      <c r="C14" s="23">
        <v>2</v>
      </c>
      <c r="D14" s="21">
        <v>6</v>
      </c>
      <c r="E14" s="23">
        <v>4</v>
      </c>
      <c r="F14" s="21">
        <f>'[5]Sheet1'!$G14</f>
        <v>4.8</v>
      </c>
      <c r="G14" s="23">
        <f t="shared" si="0"/>
        <v>8</v>
      </c>
      <c r="H14" s="20">
        <v>20.064529999999998</v>
      </c>
      <c r="I14" s="23">
        <f t="shared" si="2"/>
        <v>11</v>
      </c>
      <c r="J14" s="21">
        <v>25.2</v>
      </c>
      <c r="K14" s="23">
        <f t="shared" si="3"/>
        <v>8</v>
      </c>
      <c r="L14" s="21">
        <f>'[10]1'!$D16</f>
        <v>9.2</v>
      </c>
      <c r="M14" s="23">
        <f t="shared" si="11"/>
        <v>3</v>
      </c>
      <c r="N14" s="21">
        <f>'[7]3'!$E14</f>
        <v>25.5</v>
      </c>
      <c r="O14" s="23">
        <f t="shared" si="12"/>
        <v>4</v>
      </c>
      <c r="P14" s="20">
        <f>'[3]Sheet1'!$B13/10000</f>
        <v>24.4136340769693</v>
      </c>
      <c r="Q14" s="34">
        <f t="shared" si="4"/>
        <v>6</v>
      </c>
      <c r="R14" s="21">
        <f>'[3]Sheet1'!$C13</f>
        <v>6.7</v>
      </c>
      <c r="S14" s="23">
        <f t="shared" si="1"/>
        <v>6</v>
      </c>
      <c r="T14" s="20">
        <f>'[1]Sheet1'!$B15/10000</f>
        <v>2.4563</v>
      </c>
      <c r="U14" s="34">
        <f t="shared" si="5"/>
        <v>3</v>
      </c>
      <c r="V14" s="21">
        <f>'[1]Sheet1'!$C15</f>
        <v>-6.490787269681746</v>
      </c>
      <c r="W14" s="23">
        <f t="shared" si="6"/>
        <v>12</v>
      </c>
      <c r="X14" s="20">
        <f>'[1]Sheet1'!$D15/10000</f>
        <v>1.8108</v>
      </c>
      <c r="Y14" s="34">
        <f t="shared" si="7"/>
        <v>2</v>
      </c>
      <c r="Z14" s="21">
        <f>'[1]Sheet1'!$E15</f>
        <v>-12.534415302130128</v>
      </c>
      <c r="AA14" s="38">
        <f t="shared" si="8"/>
        <v>12</v>
      </c>
      <c r="AB14" s="37">
        <f>'[11]Sheet1'!$C16</f>
        <v>4.3844</v>
      </c>
      <c r="AC14" s="38">
        <f t="shared" si="9"/>
        <v>3</v>
      </c>
      <c r="AD14" s="36">
        <f>'[11]Sheet1'!$E16</f>
        <v>-20.090400422841</v>
      </c>
      <c r="AE14" s="38">
        <f t="shared" si="10"/>
        <v>9</v>
      </c>
      <c r="AF14" s="40">
        <v>2</v>
      </c>
      <c r="AG14" s="40">
        <v>0</v>
      </c>
    </row>
    <row r="15" spans="1:33" s="2" customFormat="1" ht="37.5" customHeight="1">
      <c r="A15" s="22" t="s">
        <v>384</v>
      </c>
      <c r="B15" s="20">
        <v>332.407157311769</v>
      </c>
      <c r="C15" s="23">
        <v>9</v>
      </c>
      <c r="D15" s="21">
        <v>6</v>
      </c>
      <c r="E15" s="23">
        <v>4</v>
      </c>
      <c r="F15" s="21">
        <f>'[5]Sheet1'!$G15</f>
        <v>6.6</v>
      </c>
      <c r="G15" s="23">
        <f t="shared" si="0"/>
        <v>5</v>
      </c>
      <c r="H15" s="20">
        <v>21.461</v>
      </c>
      <c r="I15" s="23">
        <f t="shared" si="2"/>
        <v>10</v>
      </c>
      <c r="J15" s="21">
        <v>30.7</v>
      </c>
      <c r="K15" s="23">
        <f t="shared" si="3"/>
        <v>5</v>
      </c>
      <c r="L15" s="21">
        <f>'[10]1'!$D17</f>
        <v>6.6</v>
      </c>
      <c r="M15" s="23">
        <f t="shared" si="11"/>
        <v>11</v>
      </c>
      <c r="N15" s="21">
        <f>'[7]3'!$E15</f>
        <v>37.4</v>
      </c>
      <c r="O15" s="23">
        <f t="shared" si="12"/>
        <v>2</v>
      </c>
      <c r="P15" s="20">
        <f>'[3]Sheet1'!$B14/10000</f>
        <v>19.253454654518098</v>
      </c>
      <c r="Q15" s="34">
        <f t="shared" si="4"/>
        <v>8</v>
      </c>
      <c r="R15" s="21">
        <f>'[3]Sheet1'!$C14</f>
        <v>6.5</v>
      </c>
      <c r="S15" s="23">
        <f t="shared" si="1"/>
        <v>8</v>
      </c>
      <c r="T15" s="20">
        <f>'[1]Sheet1'!$B18/10000</f>
        <v>1.5982</v>
      </c>
      <c r="U15" s="34">
        <f t="shared" si="5"/>
        <v>8</v>
      </c>
      <c r="V15" s="21">
        <f>'[1]Sheet1'!$C18</f>
        <v>-4.4710101613867295</v>
      </c>
      <c r="W15" s="23">
        <f t="shared" si="6"/>
        <v>10</v>
      </c>
      <c r="X15" s="20">
        <f>'[1]Sheet1'!$D18/10000</f>
        <v>1.1213</v>
      </c>
      <c r="Y15" s="34">
        <f t="shared" si="7"/>
        <v>8</v>
      </c>
      <c r="Z15" s="21">
        <f>'[1]Sheet1'!$E18</f>
        <v>59.61565836298931</v>
      </c>
      <c r="AA15" s="38">
        <f t="shared" si="8"/>
        <v>2</v>
      </c>
      <c r="AB15" s="37">
        <f>'[11]Sheet1'!$C17</f>
        <v>1.9513</v>
      </c>
      <c r="AC15" s="38">
        <f t="shared" si="9"/>
        <v>9</v>
      </c>
      <c r="AD15" s="36">
        <f>'[11]Sheet1'!$E17</f>
        <v>-3.3148350014865</v>
      </c>
      <c r="AE15" s="38">
        <f t="shared" si="10"/>
        <v>6</v>
      </c>
      <c r="AF15" s="40">
        <v>17</v>
      </c>
      <c r="AG15" s="40">
        <v>1</v>
      </c>
    </row>
    <row r="16" spans="1:33" s="2" customFormat="1" ht="37.5" customHeight="1">
      <c r="A16" s="22" t="s">
        <v>385</v>
      </c>
      <c r="B16" s="20">
        <v>402.123859815503</v>
      </c>
      <c r="C16" s="23">
        <v>5</v>
      </c>
      <c r="D16" s="21">
        <v>8.6</v>
      </c>
      <c r="E16" s="23">
        <v>2</v>
      </c>
      <c r="F16" s="21">
        <f>'[5]Sheet1'!$G16</f>
        <v>10.5</v>
      </c>
      <c r="G16" s="23">
        <f t="shared" si="0"/>
        <v>2</v>
      </c>
      <c r="H16" s="20">
        <v>73.45187</v>
      </c>
      <c r="I16" s="23">
        <f t="shared" si="2"/>
        <v>2</v>
      </c>
      <c r="J16" s="21">
        <v>22.8</v>
      </c>
      <c r="K16" s="23">
        <f t="shared" si="3"/>
        <v>10</v>
      </c>
      <c r="L16" s="21">
        <f>'[10]1'!$D8</f>
        <v>6.7</v>
      </c>
      <c r="M16" s="23">
        <f t="shared" si="11"/>
        <v>9</v>
      </c>
      <c r="N16" s="21">
        <f>'[7]3'!$E16</f>
        <v>17.1</v>
      </c>
      <c r="O16" s="23">
        <f t="shared" si="12"/>
        <v>5</v>
      </c>
      <c r="P16" s="20">
        <f>'[3]Sheet1'!$B15/10000</f>
        <v>36.2603096654085</v>
      </c>
      <c r="Q16" s="34">
        <f t="shared" si="4"/>
        <v>2</v>
      </c>
      <c r="R16" s="21">
        <f>'[3]Sheet1'!$C15</f>
        <v>6.4</v>
      </c>
      <c r="S16" s="23">
        <f t="shared" si="1"/>
        <v>10</v>
      </c>
      <c r="T16" s="20">
        <f>'[1]Sheet1'!$B8/10000</f>
        <v>1.7604</v>
      </c>
      <c r="U16" s="34">
        <f t="shared" si="5"/>
        <v>6</v>
      </c>
      <c r="V16" s="21">
        <f>'[1]Sheet1'!$C8</f>
        <v>-6.046859155681275</v>
      </c>
      <c r="W16" s="23">
        <f t="shared" si="6"/>
        <v>11</v>
      </c>
      <c r="X16" s="20">
        <f>'[1]Sheet1'!$D8/10000</f>
        <v>1.2291</v>
      </c>
      <c r="Y16" s="34">
        <f t="shared" si="7"/>
        <v>6</v>
      </c>
      <c r="Z16" s="21">
        <f>'[1]Sheet1'!$E8</f>
        <v>-32.79934390377255</v>
      </c>
      <c r="AA16" s="38">
        <f t="shared" si="8"/>
        <v>13</v>
      </c>
      <c r="AB16" s="37">
        <f>'[11]Sheet1'!$C8</f>
        <v>3.7091</v>
      </c>
      <c r="AC16" s="38">
        <f t="shared" si="9"/>
        <v>5</v>
      </c>
      <c r="AD16" s="36">
        <f>'[11]Sheet1'!$E8</f>
        <v>11.9863530690498</v>
      </c>
      <c r="AE16" s="38">
        <f t="shared" si="10"/>
        <v>4</v>
      </c>
      <c r="AF16" s="40">
        <v>3</v>
      </c>
      <c r="AG16" s="40">
        <v>2</v>
      </c>
    </row>
    <row r="17" spans="1:33" s="2" customFormat="1" ht="37.5" customHeight="1">
      <c r="A17" s="22" t="s">
        <v>386</v>
      </c>
      <c r="B17" s="20">
        <v>135.921233692242</v>
      </c>
      <c r="C17" s="23">
        <v>12</v>
      </c>
      <c r="D17" s="21">
        <v>4.8</v>
      </c>
      <c r="E17" s="23">
        <v>12</v>
      </c>
      <c r="F17" s="21">
        <f>'[5]Sheet1'!$G17</f>
        <v>2.2</v>
      </c>
      <c r="G17" s="23">
        <f t="shared" si="0"/>
        <v>9</v>
      </c>
      <c r="H17" s="20">
        <v>43.111509999999996</v>
      </c>
      <c r="I17" s="23">
        <f t="shared" si="2"/>
        <v>5</v>
      </c>
      <c r="J17" s="21">
        <v>29.1</v>
      </c>
      <c r="K17" s="23">
        <f t="shared" si="3"/>
        <v>6</v>
      </c>
      <c r="L17" s="21">
        <f>'[10]1'!$D9</f>
        <v>10.7</v>
      </c>
      <c r="M17" s="23">
        <f t="shared" si="11"/>
        <v>1</v>
      </c>
      <c r="N17" s="21">
        <f>'[7]3'!$E17</f>
        <v>-44</v>
      </c>
      <c r="O17" s="23">
        <f t="shared" si="12"/>
        <v>13</v>
      </c>
      <c r="P17" s="20">
        <f>'[3]Sheet1'!$B16/10000</f>
        <v>7.371457754882261</v>
      </c>
      <c r="Q17" s="34">
        <f t="shared" si="4"/>
        <v>10</v>
      </c>
      <c r="R17" s="21">
        <f>'[3]Sheet1'!$C16</f>
        <v>6.8</v>
      </c>
      <c r="S17" s="23">
        <f t="shared" si="1"/>
        <v>5</v>
      </c>
      <c r="T17" s="20">
        <f>'[1]Sheet1'!$B9/10000</f>
        <v>0.5627</v>
      </c>
      <c r="U17" s="34">
        <f t="shared" si="5"/>
        <v>11</v>
      </c>
      <c r="V17" s="21">
        <f>'[1]Sheet1'!$C9</f>
        <v>89.7167902899528</v>
      </c>
      <c r="W17" s="23">
        <f t="shared" si="6"/>
        <v>1</v>
      </c>
      <c r="X17" s="20">
        <f>'[1]Sheet1'!$D9/10000</f>
        <v>0.5509</v>
      </c>
      <c r="Y17" s="34">
        <f t="shared" si="7"/>
        <v>11</v>
      </c>
      <c r="Z17" s="21">
        <f>'[1]Sheet1'!$E9</f>
        <v>92.95971978984238</v>
      </c>
      <c r="AA17" s="38">
        <f t="shared" si="8"/>
        <v>1</v>
      </c>
      <c r="AB17" s="37">
        <f>'[11]Sheet1'!$C9</f>
        <v>4.3633</v>
      </c>
      <c r="AC17" s="38">
        <f t="shared" si="9"/>
        <v>4</v>
      </c>
      <c r="AD17" s="36">
        <f>'[11]Sheet1'!$E9</f>
        <v>17.9557189586656</v>
      </c>
      <c r="AE17" s="38">
        <f t="shared" si="10"/>
        <v>3</v>
      </c>
      <c r="AF17" s="40">
        <v>1</v>
      </c>
      <c r="AG17" s="40">
        <v>0</v>
      </c>
    </row>
    <row r="18" spans="1:33" s="2" customFormat="1" ht="37.5" customHeight="1">
      <c r="A18" s="22" t="s">
        <v>387</v>
      </c>
      <c r="B18" s="20">
        <v>104.468192258328</v>
      </c>
      <c r="C18" s="23">
        <v>13</v>
      </c>
      <c r="D18" s="21">
        <v>4.7</v>
      </c>
      <c r="E18" s="23">
        <v>13</v>
      </c>
      <c r="F18" s="21">
        <f>'[5]Sheet1'!$G18</f>
        <v>-1.6</v>
      </c>
      <c r="G18" s="23">
        <f t="shared" si="0"/>
        <v>12</v>
      </c>
      <c r="H18" s="20">
        <v>8.00249</v>
      </c>
      <c r="I18" s="23">
        <f t="shared" si="2"/>
        <v>13</v>
      </c>
      <c r="J18" s="21">
        <v>36.6</v>
      </c>
      <c r="K18" s="23">
        <f t="shared" si="3"/>
        <v>2</v>
      </c>
      <c r="L18" s="21">
        <f>'[10]1'!$D10</f>
        <v>1.8</v>
      </c>
      <c r="M18" s="23">
        <f t="shared" si="11"/>
        <v>13</v>
      </c>
      <c r="N18" s="21">
        <f>'[7]3'!$E20</f>
        <v>89.5</v>
      </c>
      <c r="O18" s="23">
        <f t="shared" si="12"/>
        <v>1</v>
      </c>
      <c r="P18" s="20">
        <f>'[3]Sheet1'!$B17/10000</f>
        <v>3.7718438775832297</v>
      </c>
      <c r="Q18" s="34">
        <f t="shared" si="4"/>
        <v>13</v>
      </c>
      <c r="R18" s="21">
        <f>'[3]Sheet1'!$C17</f>
        <v>7</v>
      </c>
      <c r="S18" s="23">
        <f t="shared" si="1"/>
        <v>2</v>
      </c>
      <c r="T18" s="20">
        <f>'[1]Sheet1'!$B7/10000</f>
        <v>0.3436</v>
      </c>
      <c r="U18" s="34">
        <f t="shared" si="5"/>
        <v>13</v>
      </c>
      <c r="V18" s="21">
        <f>'[1]Sheet1'!$C7</f>
        <v>22.017045454545453</v>
      </c>
      <c r="W18" s="23">
        <f t="shared" si="6"/>
        <v>4</v>
      </c>
      <c r="X18" s="20">
        <f>'[1]Sheet1'!$D7/10000</f>
        <v>0.2848</v>
      </c>
      <c r="Y18" s="34">
        <f t="shared" si="7"/>
        <v>13</v>
      </c>
      <c r="Z18" s="21">
        <f>'[1]Sheet1'!$E7</f>
        <v>24.967090829311104</v>
      </c>
      <c r="AA18" s="38">
        <f t="shared" si="8"/>
        <v>7</v>
      </c>
      <c r="AB18" s="37">
        <f>'[11]Sheet1'!$C10</f>
        <v>0</v>
      </c>
      <c r="AC18" s="38">
        <f t="shared" si="9"/>
        <v>12</v>
      </c>
      <c r="AD18" s="36">
        <v>0</v>
      </c>
      <c r="AE18" s="38">
        <f t="shared" si="10"/>
        <v>5</v>
      </c>
      <c r="AF18" s="40">
        <v>0</v>
      </c>
      <c r="AG18" s="40">
        <v>0</v>
      </c>
    </row>
    <row r="19" spans="1:33" s="2" customFormat="1" ht="37.5" customHeight="1">
      <c r="A19" s="22" t="s">
        <v>388</v>
      </c>
      <c r="B19" s="20">
        <v>322.509001491576</v>
      </c>
      <c r="C19" s="23">
        <v>10</v>
      </c>
      <c r="D19" s="21">
        <v>15.8</v>
      </c>
      <c r="E19" s="23">
        <v>1</v>
      </c>
      <c r="F19" s="21">
        <f>'[5]Sheet1'!$G19</f>
        <v>11.2</v>
      </c>
      <c r="G19" s="23">
        <f t="shared" si="0"/>
        <v>1</v>
      </c>
      <c r="H19" s="20">
        <v>90.17121</v>
      </c>
      <c r="I19" s="23">
        <f t="shared" si="2"/>
        <v>1</v>
      </c>
      <c r="J19" s="21">
        <v>83.2</v>
      </c>
      <c r="K19" s="23">
        <f t="shared" si="3"/>
        <v>1</v>
      </c>
      <c r="L19" s="21">
        <f>'[10]1'!$D11</f>
        <v>4</v>
      </c>
      <c r="M19" s="23">
        <f t="shared" si="11"/>
        <v>12</v>
      </c>
      <c r="N19" s="21">
        <f>'[7]3'!$E18</f>
        <v>-21.4</v>
      </c>
      <c r="O19" s="23">
        <f t="shared" si="12"/>
        <v>11</v>
      </c>
      <c r="P19" s="20">
        <f>'[3]Sheet1'!$B18/10000</f>
        <v>6.6186291783283</v>
      </c>
      <c r="Q19" s="34">
        <f t="shared" si="4"/>
        <v>11</v>
      </c>
      <c r="R19" s="21">
        <f>'[3]Sheet1'!$C18</f>
        <v>6.1</v>
      </c>
      <c r="S19" s="23">
        <f t="shared" si="1"/>
        <v>12</v>
      </c>
      <c r="T19" s="20">
        <f>'[1]Sheet1'!$B10/10000</f>
        <v>1.6536</v>
      </c>
      <c r="U19" s="34">
        <f t="shared" si="5"/>
        <v>7</v>
      </c>
      <c r="V19" s="21">
        <f>'[1]Sheet1'!$C10</f>
        <v>11.017119838872105</v>
      </c>
      <c r="W19" s="23">
        <f t="shared" si="6"/>
        <v>9</v>
      </c>
      <c r="X19" s="20">
        <f>'[1]Sheet1'!$D10/10000</f>
        <v>1.5662</v>
      </c>
      <c r="Y19" s="34">
        <f t="shared" si="7"/>
        <v>4</v>
      </c>
      <c r="Z19" s="21">
        <f>'[1]Sheet1'!$E10</f>
        <v>11.449512559595803</v>
      </c>
      <c r="AA19" s="38">
        <f t="shared" si="8"/>
        <v>10</v>
      </c>
      <c r="AB19" s="37">
        <f>'[11]Sheet1'!$C11</f>
        <v>1.0412</v>
      </c>
      <c r="AC19" s="38">
        <f t="shared" si="9"/>
        <v>10</v>
      </c>
      <c r="AD19" s="36">
        <f>'[11]Sheet1'!$E11</f>
        <v>-53.878183831672</v>
      </c>
      <c r="AE19" s="38">
        <f t="shared" si="10"/>
        <v>12</v>
      </c>
      <c r="AF19" s="40">
        <v>3</v>
      </c>
      <c r="AG19" s="40">
        <v>3</v>
      </c>
    </row>
    <row r="20" spans="1:31" ht="32.25" customHeight="1">
      <c r="A20" s="24" t="s">
        <v>389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39"/>
      <c r="AC20" s="39"/>
      <c r="AD20" s="39"/>
      <c r="AE20" s="39"/>
    </row>
    <row r="21" spans="12:15" ht="15.75">
      <c r="L21" s="7"/>
      <c r="M21" s="7"/>
      <c r="N21" s="7"/>
      <c r="O21" s="7"/>
    </row>
    <row r="22" spans="12:15" ht="15.75">
      <c r="L22" s="7"/>
      <c r="M22" s="7"/>
      <c r="N22" s="7"/>
      <c r="O22" s="7"/>
    </row>
    <row r="23" spans="12:15" ht="15.75">
      <c r="L23" s="7"/>
      <c r="M23" s="7"/>
      <c r="N23" s="7"/>
      <c r="O23" s="7"/>
    </row>
    <row r="24" spans="12:15" ht="15.75">
      <c r="L24" s="7"/>
      <c r="M24" s="7"/>
      <c r="N24" s="7"/>
      <c r="O24" s="7"/>
    </row>
    <row r="25" spans="12:15" ht="15.75">
      <c r="L25" s="7"/>
      <c r="M25" s="7"/>
      <c r="N25" s="7"/>
      <c r="O25" s="7"/>
    </row>
    <row r="26" spans="12:15" ht="15.75">
      <c r="L26" s="7"/>
      <c r="M26" s="7"/>
      <c r="N26" s="7"/>
      <c r="O26" s="7"/>
    </row>
    <row r="27" spans="12:15" ht="15.75">
      <c r="L27" s="7"/>
      <c r="M27" s="7"/>
      <c r="N27" s="7"/>
      <c r="O27" s="7"/>
    </row>
    <row r="28" spans="12:15" ht="15.75">
      <c r="L28" s="7"/>
      <c r="M28" s="7"/>
      <c r="N28" s="7"/>
      <c r="O28" s="7"/>
    </row>
    <row r="29" spans="12:15" ht="15.75">
      <c r="L29" s="7"/>
      <c r="M29" s="7"/>
      <c r="N29" s="7"/>
      <c r="O29" s="7"/>
    </row>
    <row r="30" spans="12:15" ht="15.75">
      <c r="L30" s="7"/>
      <c r="M30" s="7"/>
      <c r="N30" s="7"/>
      <c r="O30" s="7"/>
    </row>
    <row r="31" spans="12:15" ht="15.75">
      <c r="L31" s="7"/>
      <c r="M31" s="7"/>
      <c r="N31" s="7"/>
      <c r="O31" s="7"/>
    </row>
    <row r="32" spans="12:15" ht="15.75">
      <c r="L32" s="7"/>
      <c r="M32" s="7"/>
      <c r="N32" s="7"/>
      <c r="O32" s="7"/>
    </row>
    <row r="33" spans="12:15" ht="15.75">
      <c r="L33" s="7"/>
      <c r="M33" s="7"/>
      <c r="N33" s="7"/>
      <c r="O33" s="7"/>
    </row>
    <row r="34" spans="12:15" ht="15.75">
      <c r="L34" s="7"/>
      <c r="M34" s="7"/>
      <c r="N34" s="7"/>
      <c r="O34" s="7"/>
    </row>
    <row r="35" spans="12:15" ht="15.75">
      <c r="L35" s="7"/>
      <c r="M35" s="7"/>
      <c r="N35" s="7"/>
      <c r="O35" s="7"/>
    </row>
    <row r="36" spans="12:15" ht="15.75">
      <c r="L36" s="7"/>
      <c r="M36" s="7"/>
      <c r="N36" s="7"/>
      <c r="O36" s="7"/>
    </row>
    <row r="37" spans="12:15" ht="15.75">
      <c r="L37" s="7"/>
      <c r="M37" s="7"/>
      <c r="N37" s="7"/>
      <c r="O37" s="7"/>
    </row>
    <row r="38" spans="12:15" ht="15.75">
      <c r="L38" s="7"/>
      <c r="M38" s="7"/>
      <c r="N38" s="7"/>
      <c r="O38" s="7"/>
    </row>
    <row r="39" spans="12:15" ht="15.75">
      <c r="L39" s="7"/>
      <c r="M39" s="7"/>
      <c r="N39" s="7"/>
      <c r="O39" s="7"/>
    </row>
    <row r="40" spans="12:15" ht="15.75">
      <c r="L40" s="7"/>
      <c r="M40" s="7"/>
      <c r="N40" s="7"/>
      <c r="O40" s="7"/>
    </row>
    <row r="41" spans="12:15" ht="15.75">
      <c r="L41" s="7"/>
      <c r="M41" s="7"/>
      <c r="N41" s="7"/>
      <c r="O41" s="7"/>
    </row>
    <row r="42" spans="12:15" ht="15.75">
      <c r="L42" s="7"/>
      <c r="M42" s="7"/>
      <c r="N42" s="7"/>
      <c r="O42" s="7"/>
    </row>
    <row r="43" spans="12:15" ht="15.75">
      <c r="L43" s="7"/>
      <c r="M43" s="7"/>
      <c r="N43" s="7"/>
      <c r="O43" s="7"/>
    </row>
    <row r="44" spans="12:15" ht="15.75">
      <c r="L44" s="7"/>
      <c r="M44" s="7"/>
      <c r="N44" s="7"/>
      <c r="O44" s="7"/>
    </row>
    <row r="45" spans="12:15" ht="15.75">
      <c r="L45" s="7"/>
      <c r="M45" s="7"/>
      <c r="N45" s="7"/>
      <c r="O45" s="7"/>
    </row>
  </sheetData>
  <sheetProtection/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9">
      <selection activeCell="D26" sqref="D26"/>
    </sheetView>
  </sheetViews>
  <sheetFormatPr defaultColWidth="8.00390625" defaultRowHeight="14.25"/>
  <cols>
    <col min="1" max="1" width="34.25390625" style="273" customWidth="1"/>
    <col min="2" max="2" width="16.00390625" style="274" customWidth="1"/>
    <col min="3" max="3" width="14.75390625" style="274" customWidth="1"/>
    <col min="4" max="4" width="16.50390625" style="275" customWidth="1"/>
    <col min="5" max="15" width="9.00390625" style="273" customWidth="1"/>
    <col min="16" max="111" width="8.00390625" style="273" customWidth="1"/>
    <col min="112" max="133" width="9.00390625" style="273" customWidth="1"/>
    <col min="134" max="16384" width="8.00390625" style="273" customWidth="1"/>
  </cols>
  <sheetData>
    <row r="1" spans="1:4" ht="31.5" customHeight="1">
      <c r="A1" s="276" t="s">
        <v>31</v>
      </c>
      <c r="B1" s="276"/>
      <c r="C1" s="276"/>
      <c r="D1" s="276"/>
    </row>
    <row r="2" spans="1:4" ht="17.25" customHeight="1">
      <c r="A2" s="277"/>
      <c r="B2" s="277"/>
      <c r="C2" s="277"/>
      <c r="D2" s="278"/>
    </row>
    <row r="3" spans="1:4" s="272" customFormat="1" ht="36" customHeight="1">
      <c r="A3" s="279" t="s">
        <v>32</v>
      </c>
      <c r="B3" s="280" t="s">
        <v>33</v>
      </c>
      <c r="C3" s="281" t="s">
        <v>34</v>
      </c>
      <c r="D3" s="282" t="s">
        <v>35</v>
      </c>
    </row>
    <row r="4" spans="1:5" s="272" customFormat="1" ht="22.5" customHeight="1">
      <c r="A4" s="283" t="s">
        <v>36</v>
      </c>
      <c r="B4" s="284" t="s">
        <v>37</v>
      </c>
      <c r="C4" s="285">
        <v>4710.6662</v>
      </c>
      <c r="D4" s="286">
        <v>5.36</v>
      </c>
      <c r="E4" s="296"/>
    </row>
    <row r="5" spans="1:5" s="272" customFormat="1" ht="22.5" customHeight="1">
      <c r="A5" s="283" t="s">
        <v>38</v>
      </c>
      <c r="B5" s="284" t="s">
        <v>37</v>
      </c>
      <c r="C5" s="285">
        <v>485.720136861409</v>
      </c>
      <c r="D5" s="286">
        <v>3.8</v>
      </c>
      <c r="E5" s="296"/>
    </row>
    <row r="6" spans="1:5" s="272" customFormat="1" ht="22.5" customHeight="1">
      <c r="A6" s="283" t="s">
        <v>39</v>
      </c>
      <c r="B6" s="284" t="s">
        <v>37</v>
      </c>
      <c r="C6" s="285">
        <v>1967.03382525962</v>
      </c>
      <c r="D6" s="286">
        <v>7.2</v>
      </c>
      <c r="E6" s="296"/>
    </row>
    <row r="7" spans="1:5" s="272" customFormat="1" ht="22.5" customHeight="1">
      <c r="A7" s="283" t="s">
        <v>40</v>
      </c>
      <c r="B7" s="284" t="s">
        <v>37</v>
      </c>
      <c r="C7" s="285">
        <v>2257.91223787897</v>
      </c>
      <c r="D7" s="286">
        <v>4.2</v>
      </c>
      <c r="E7" s="296"/>
    </row>
    <row r="8" spans="1:5" s="272" customFormat="1" ht="22.5" customHeight="1">
      <c r="A8" s="287" t="s">
        <v>41</v>
      </c>
      <c r="B8" s="284" t="s">
        <v>37</v>
      </c>
      <c r="C8" s="285" t="s">
        <v>42</v>
      </c>
      <c r="D8" s="286">
        <v>4.9</v>
      </c>
      <c r="E8" s="296"/>
    </row>
    <row r="9" spans="1:5" s="272" customFormat="1" ht="31.5" customHeight="1">
      <c r="A9" s="288" t="s">
        <v>43</v>
      </c>
      <c r="B9" s="284" t="s">
        <v>37</v>
      </c>
      <c r="C9" s="285">
        <v>513.45628</v>
      </c>
      <c r="D9" s="286">
        <v>31.3</v>
      </c>
      <c r="E9" s="296"/>
    </row>
    <row r="10" spans="1:5" s="272" customFormat="1" ht="22.5" customHeight="1">
      <c r="A10" s="287" t="s">
        <v>44</v>
      </c>
      <c r="B10" s="284" t="s">
        <v>37</v>
      </c>
      <c r="C10" s="285" t="s">
        <v>42</v>
      </c>
      <c r="D10" s="289">
        <v>7.3</v>
      </c>
      <c r="E10" s="296"/>
    </row>
    <row r="11" spans="1:5" s="272" customFormat="1" ht="22.5" customHeight="1">
      <c r="A11" s="287" t="s">
        <v>45</v>
      </c>
      <c r="B11" s="284" t="s">
        <v>37</v>
      </c>
      <c r="C11" s="285" t="s">
        <v>42</v>
      </c>
      <c r="D11" s="286">
        <v>8.2</v>
      </c>
      <c r="E11" s="296"/>
    </row>
    <row r="12" spans="1:5" s="272" customFormat="1" ht="22.5" customHeight="1">
      <c r="A12" s="287" t="s">
        <v>46</v>
      </c>
      <c r="B12" s="284" t="s">
        <v>37</v>
      </c>
      <c r="C12" s="285" t="s">
        <v>42</v>
      </c>
      <c r="D12" s="286">
        <v>7.2</v>
      </c>
      <c r="E12" s="296"/>
    </row>
    <row r="13" spans="1:5" s="272" customFormat="1" ht="22.5" customHeight="1">
      <c r="A13" s="287" t="s">
        <v>47</v>
      </c>
      <c r="B13" s="284" t="s">
        <v>37</v>
      </c>
      <c r="C13" s="285">
        <v>20.8714</v>
      </c>
      <c r="D13" s="286">
        <v>-15.23</v>
      </c>
      <c r="E13" s="296"/>
    </row>
    <row r="14" spans="1:5" s="272" customFormat="1" ht="22.5" customHeight="1">
      <c r="A14" s="287" t="s">
        <v>48</v>
      </c>
      <c r="B14" s="284" t="s">
        <v>49</v>
      </c>
      <c r="C14" s="285">
        <v>37.1274</v>
      </c>
      <c r="D14" s="286">
        <v>0.21</v>
      </c>
      <c r="E14" s="296"/>
    </row>
    <row r="15" spans="1:5" s="272" customFormat="1" ht="22.5" customHeight="1">
      <c r="A15" s="287" t="s">
        <v>50</v>
      </c>
      <c r="B15" s="284" t="s">
        <v>37</v>
      </c>
      <c r="C15" s="285">
        <v>20.3086</v>
      </c>
      <c r="D15" s="286">
        <v>2.32</v>
      </c>
      <c r="E15" s="296"/>
    </row>
    <row r="16" spans="1:5" s="272" customFormat="1" ht="22.5" customHeight="1">
      <c r="A16" s="288" t="s">
        <v>51</v>
      </c>
      <c r="B16" s="284" t="s">
        <v>37</v>
      </c>
      <c r="C16" s="285">
        <v>307.35659053627404</v>
      </c>
      <c r="D16" s="286">
        <v>6.6</v>
      </c>
      <c r="E16" s="296"/>
    </row>
    <row r="17" spans="1:5" s="272" customFormat="1" ht="22.5" customHeight="1">
      <c r="A17" s="288" t="s">
        <v>52</v>
      </c>
      <c r="B17" s="284" t="s">
        <v>37</v>
      </c>
      <c r="C17" s="285">
        <v>90.4146</v>
      </c>
      <c r="D17" s="286">
        <v>15</v>
      </c>
      <c r="E17" s="296"/>
    </row>
    <row r="18" spans="1:5" s="272" customFormat="1" ht="22.5" customHeight="1">
      <c r="A18" s="287" t="s">
        <v>53</v>
      </c>
      <c r="B18" s="284" t="s">
        <v>37</v>
      </c>
      <c r="C18" s="285">
        <v>130.06304831</v>
      </c>
      <c r="D18" s="286">
        <v>109.3</v>
      </c>
      <c r="E18" s="296"/>
    </row>
    <row r="19" spans="1:5" s="272" customFormat="1" ht="22.5" customHeight="1">
      <c r="A19" s="287" t="s">
        <v>54</v>
      </c>
      <c r="B19" s="284" t="s">
        <v>37</v>
      </c>
      <c r="C19" s="285">
        <v>62.23172397</v>
      </c>
      <c r="D19" s="286">
        <v>392.6</v>
      </c>
      <c r="E19" s="296"/>
    </row>
    <row r="20" spans="1:5" s="272" customFormat="1" ht="22.5" customHeight="1">
      <c r="A20" s="287" t="s">
        <v>55</v>
      </c>
      <c r="B20" s="284" t="s">
        <v>37</v>
      </c>
      <c r="C20" s="285">
        <v>67.83132434</v>
      </c>
      <c r="D20" s="286">
        <v>37</v>
      </c>
      <c r="E20" s="296"/>
    </row>
    <row r="21" spans="1:5" s="272" customFormat="1" ht="22.5" customHeight="1">
      <c r="A21" s="287" t="s">
        <v>56</v>
      </c>
      <c r="B21" s="284" t="s">
        <v>37</v>
      </c>
      <c r="C21" s="285">
        <v>1332.6</v>
      </c>
      <c r="D21" s="290" t="s">
        <v>42</v>
      </c>
      <c r="E21" s="296"/>
    </row>
    <row r="22" spans="1:5" s="272" customFormat="1" ht="22.5" customHeight="1">
      <c r="A22" s="287" t="s">
        <v>57</v>
      </c>
      <c r="B22" s="284" t="s">
        <v>58</v>
      </c>
      <c r="C22" s="291">
        <v>5522</v>
      </c>
      <c r="D22" s="286">
        <v>34.3</v>
      </c>
      <c r="E22" s="296"/>
    </row>
    <row r="23" spans="1:5" s="272" customFormat="1" ht="22.5" customHeight="1">
      <c r="A23" s="287" t="s">
        <v>21</v>
      </c>
      <c r="B23" s="284" t="s">
        <v>37</v>
      </c>
      <c r="C23" s="285">
        <v>33.8608</v>
      </c>
      <c r="D23" s="286">
        <v>6.4</v>
      </c>
      <c r="E23" s="296"/>
    </row>
    <row r="24" spans="1:5" s="272" customFormat="1" ht="22.5" customHeight="1">
      <c r="A24" s="287" t="s">
        <v>59</v>
      </c>
      <c r="B24" s="284" t="s">
        <v>37</v>
      </c>
      <c r="C24" s="285">
        <v>124.4154</v>
      </c>
      <c r="D24" s="286">
        <v>7.441195316696408</v>
      </c>
      <c r="E24" s="296"/>
    </row>
    <row r="25" spans="1:5" s="272" customFormat="1" ht="22.5" customHeight="1">
      <c r="A25" s="287" t="s">
        <v>60</v>
      </c>
      <c r="B25" s="284" t="s">
        <v>37</v>
      </c>
      <c r="C25" s="285">
        <v>3955.0574967028997</v>
      </c>
      <c r="D25" s="286">
        <v>14.411039205718978</v>
      </c>
      <c r="E25" s="296"/>
    </row>
    <row r="26" spans="1:5" s="272" customFormat="1" ht="22.5" customHeight="1">
      <c r="A26" s="287" t="s">
        <v>61</v>
      </c>
      <c r="B26" s="284" t="s">
        <v>37</v>
      </c>
      <c r="C26" s="285">
        <v>2741.5559504487</v>
      </c>
      <c r="D26" s="286">
        <v>16.5</v>
      </c>
      <c r="E26" s="296"/>
    </row>
    <row r="27" spans="1:5" s="272" customFormat="1" ht="22.5" customHeight="1">
      <c r="A27" s="287" t="s">
        <v>62</v>
      </c>
      <c r="B27" s="284" t="s">
        <v>37</v>
      </c>
      <c r="C27" s="285">
        <v>3455.0566786539002</v>
      </c>
      <c r="D27" s="286">
        <v>17.7</v>
      </c>
      <c r="E27" s="296"/>
    </row>
    <row r="28" spans="1:5" s="272" customFormat="1" ht="22.5" customHeight="1">
      <c r="A28" s="287" t="s">
        <v>63</v>
      </c>
      <c r="B28" s="284" t="s">
        <v>7</v>
      </c>
      <c r="C28" s="292" t="s">
        <v>42</v>
      </c>
      <c r="D28" s="293">
        <v>100.63330037</v>
      </c>
      <c r="E28" s="296"/>
    </row>
    <row r="29" spans="1:5" s="272" customFormat="1" ht="22.5" customHeight="1">
      <c r="A29" s="287" t="s">
        <v>64</v>
      </c>
      <c r="B29" s="284" t="s">
        <v>65</v>
      </c>
      <c r="C29" s="294">
        <v>33285</v>
      </c>
      <c r="D29" s="293">
        <v>6.6</v>
      </c>
      <c r="E29" s="296"/>
    </row>
    <row r="30" spans="1:5" s="272" customFormat="1" ht="24" customHeight="1">
      <c r="A30" s="288" t="s">
        <v>66</v>
      </c>
      <c r="B30" s="284" t="s">
        <v>65</v>
      </c>
      <c r="C30" s="295">
        <v>42068</v>
      </c>
      <c r="D30" s="286">
        <v>5.7</v>
      </c>
      <c r="E30" s="296"/>
    </row>
    <row r="31" spans="1:5" s="272" customFormat="1" ht="21.75" customHeight="1">
      <c r="A31" s="288" t="s">
        <v>67</v>
      </c>
      <c r="B31" s="284" t="s">
        <v>65</v>
      </c>
      <c r="C31" s="295">
        <v>21661</v>
      </c>
      <c r="D31" s="286">
        <v>7.4</v>
      </c>
      <c r="E31" s="296"/>
    </row>
    <row r="32" spans="1:5" s="272" customFormat="1" ht="22.5" customHeight="1">
      <c r="A32" s="287" t="s">
        <v>68</v>
      </c>
      <c r="B32" s="284" t="s">
        <v>69</v>
      </c>
      <c r="C32" s="285">
        <v>30.522063</v>
      </c>
      <c r="D32" s="286">
        <v>-0.3</v>
      </c>
      <c r="E32" s="296"/>
    </row>
    <row r="33" spans="1:5" s="272" customFormat="1" ht="22.5" customHeight="1">
      <c r="A33" s="287" t="s">
        <v>70</v>
      </c>
      <c r="B33" s="284" t="s">
        <v>69</v>
      </c>
      <c r="C33" s="285">
        <v>13.761154</v>
      </c>
      <c r="D33" s="286">
        <v>-1</v>
      </c>
      <c r="E33" s="29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D16"/>
  <sheetViews>
    <sheetView workbookViewId="0" topLeftCell="A1">
      <selection activeCell="C16" sqref="C16"/>
    </sheetView>
  </sheetViews>
  <sheetFormatPr defaultColWidth="8.00390625" defaultRowHeight="14.25"/>
  <cols>
    <col min="1" max="1" width="42.625" style="0" customWidth="1"/>
    <col min="2" max="2" width="15.875" style="0" customWidth="1"/>
    <col min="3" max="3" width="10.125" style="0" customWidth="1"/>
    <col min="4" max="4" width="6.875" style="75" customWidth="1"/>
  </cols>
  <sheetData>
    <row r="1" spans="1:4" ht="25.5">
      <c r="A1" s="56" t="s">
        <v>71</v>
      </c>
      <c r="B1" s="56"/>
      <c r="C1" s="241"/>
      <c r="D1" s="241"/>
    </row>
    <row r="2" spans="1:4" ht="15.75">
      <c r="A2" s="57"/>
      <c r="B2" s="57"/>
      <c r="D2"/>
    </row>
    <row r="3" spans="1:2" ht="24" customHeight="1">
      <c r="A3" s="247" t="s">
        <v>72</v>
      </c>
      <c r="B3" s="267" t="s">
        <v>73</v>
      </c>
    </row>
    <row r="4" spans="1:2" ht="24" customHeight="1">
      <c r="A4" s="268" t="s">
        <v>74</v>
      </c>
      <c r="B4" s="269">
        <f>'[5]Sheet1'!$G22</f>
        <v>4.9</v>
      </c>
    </row>
    <row r="5" spans="1:2" ht="24" customHeight="1">
      <c r="A5" s="86" t="s">
        <v>75</v>
      </c>
      <c r="B5" s="270">
        <f>'[5]Sheet1'!$G23</f>
        <v>-11.661693644213301</v>
      </c>
    </row>
    <row r="6" spans="1:2" ht="24" customHeight="1">
      <c r="A6" s="86" t="s">
        <v>76</v>
      </c>
      <c r="B6" s="270">
        <f>'[5]Sheet1'!$G24</f>
        <v>7.046260301205165</v>
      </c>
    </row>
    <row r="7" spans="1:2" ht="24" customHeight="1">
      <c r="A7" s="86" t="s">
        <v>77</v>
      </c>
      <c r="B7" s="270">
        <f>'[5]Sheet1'!$G25</f>
        <v>-0.3704655445629368</v>
      </c>
    </row>
    <row r="8" spans="1:2" ht="24" customHeight="1">
      <c r="A8" s="86" t="s">
        <v>78</v>
      </c>
      <c r="B8" s="270">
        <f>'[5]Sheet1'!$G26</f>
        <v>-5.880226137260047</v>
      </c>
    </row>
    <row r="9" spans="1:2" ht="24" customHeight="1">
      <c r="A9" s="86" t="s">
        <v>79</v>
      </c>
      <c r="B9" s="270">
        <f>'[5]Sheet1'!$G27</f>
        <v>-0.8600477760448699</v>
      </c>
    </row>
    <row r="10" spans="1:2" ht="24" customHeight="1">
      <c r="A10" s="86" t="s">
        <v>80</v>
      </c>
      <c r="B10" s="270">
        <f>'[5]Sheet1'!$G28</f>
        <v>6.277993447625896</v>
      </c>
    </row>
    <row r="11" spans="1:2" ht="24" customHeight="1">
      <c r="A11" s="86" t="s">
        <v>81</v>
      </c>
      <c r="B11" s="270">
        <f>'[5]Sheet1'!$G29</f>
        <v>-1.4604424391072457</v>
      </c>
    </row>
    <row r="12" spans="1:2" ht="24" customHeight="1">
      <c r="A12" s="86" t="s">
        <v>82</v>
      </c>
      <c r="B12" s="270">
        <f>'[5]Sheet1'!$G30</f>
        <v>7.482942177508489</v>
      </c>
    </row>
    <row r="13" spans="1:2" ht="24" customHeight="1">
      <c r="A13" s="86" t="s">
        <v>83</v>
      </c>
      <c r="B13" s="270">
        <f>'[5]Sheet1'!$G31</f>
        <v>-0.9179015466905249</v>
      </c>
    </row>
    <row r="14" spans="1:2" ht="24" customHeight="1">
      <c r="A14" s="86" t="s">
        <v>84</v>
      </c>
      <c r="B14" s="270">
        <f>'[5]Sheet1'!$G32</f>
        <v>6.7491135257354395</v>
      </c>
    </row>
    <row r="15" spans="1:2" ht="24" customHeight="1">
      <c r="A15" s="86" t="s">
        <v>85</v>
      </c>
      <c r="B15" s="270">
        <f>'[5]Sheet1'!$G33</f>
        <v>5.65575249707726</v>
      </c>
    </row>
    <row r="16" spans="1:2" ht="24" customHeight="1">
      <c r="A16" s="98" t="s">
        <v>86</v>
      </c>
      <c r="B16" s="271" t="s">
        <v>87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B14"/>
  <sheetViews>
    <sheetView workbookViewId="0" topLeftCell="A1">
      <selection activeCell="B27" sqref="B27"/>
    </sheetView>
  </sheetViews>
  <sheetFormatPr defaultColWidth="8.00390625" defaultRowHeight="14.25"/>
  <cols>
    <col min="1" max="1" width="34.50390625" style="258" customWidth="1"/>
    <col min="2" max="2" width="13.50390625" style="0" customWidth="1"/>
  </cols>
  <sheetData>
    <row r="1" spans="1:2" s="254" customFormat="1" ht="25.5">
      <c r="A1" s="123" t="s">
        <v>88</v>
      </c>
      <c r="B1" s="123"/>
    </row>
    <row r="2" spans="1:2" s="254" customFormat="1" ht="20.25">
      <c r="A2" s="259"/>
      <c r="B2" s="260"/>
    </row>
    <row r="3" spans="1:2" s="255" customFormat="1" ht="29.25" customHeight="1">
      <c r="A3" s="261" t="s">
        <v>72</v>
      </c>
      <c r="B3" s="262" t="s">
        <v>73</v>
      </c>
    </row>
    <row r="4" spans="1:2" s="256" customFormat="1" ht="29.25" customHeight="1">
      <c r="A4" s="261" t="s">
        <v>89</v>
      </c>
      <c r="B4" s="67">
        <f>'[5]Sheet1'!$G38</f>
        <v>3.8868344914214203</v>
      </c>
    </row>
    <row r="5" spans="1:2" s="242" customFormat="1" ht="29.25" customHeight="1">
      <c r="A5" s="263" t="s">
        <v>90</v>
      </c>
      <c r="B5" s="67">
        <f>'[5]Sheet1'!$G39</f>
        <v>-5.687183193498624</v>
      </c>
    </row>
    <row r="6" spans="1:2" s="242" customFormat="1" ht="29.25" customHeight="1">
      <c r="A6" s="263" t="s">
        <v>91</v>
      </c>
      <c r="B6" s="67">
        <f>'[5]Sheet1'!$G40</f>
        <v>28.553774658122233</v>
      </c>
    </row>
    <row r="7" spans="1:2" s="242" customFormat="1" ht="29.25" customHeight="1">
      <c r="A7" s="263" t="s">
        <v>92</v>
      </c>
      <c r="B7" s="67">
        <f>'[5]Sheet1'!$G41</f>
        <v>1.715171127631776</v>
      </c>
    </row>
    <row r="8" spans="1:2" s="242" customFormat="1" ht="29.25" customHeight="1">
      <c r="A8" s="263" t="s">
        <v>93</v>
      </c>
      <c r="B8" s="67">
        <f>'[5]Sheet1'!$G42</f>
        <v>6.018752256903026</v>
      </c>
    </row>
    <row r="9" spans="1:2" s="242" customFormat="1" ht="29.25" customHeight="1">
      <c r="A9" s="263" t="s">
        <v>94</v>
      </c>
      <c r="B9" s="67">
        <f>'[5]Sheet1'!$G43</f>
        <v>5.928651333669643</v>
      </c>
    </row>
    <row r="10" spans="1:2" s="257" customFormat="1" ht="29.25" customHeight="1">
      <c r="A10" s="264" t="s">
        <v>95</v>
      </c>
      <c r="B10" s="67">
        <f>'[5]Sheet1'!$G44</f>
        <v>30.25552265278071</v>
      </c>
    </row>
    <row r="11" spans="1:2" s="257" customFormat="1" ht="29.25" customHeight="1">
      <c r="A11" s="264" t="s">
        <v>96</v>
      </c>
      <c r="B11" s="67">
        <f>'[5]Sheet1'!$G45</f>
        <v>11.35558288644367</v>
      </c>
    </row>
    <row r="12" spans="1:2" s="257" customFormat="1" ht="29.25" customHeight="1">
      <c r="A12" s="264" t="s">
        <v>97</v>
      </c>
      <c r="B12" s="67">
        <f>'[5]Sheet1'!$G46</f>
        <v>7.737314768383108</v>
      </c>
    </row>
    <row r="13" spans="1:2" s="257" customFormat="1" ht="29.25" customHeight="1">
      <c r="A13" s="264" t="s">
        <v>98</v>
      </c>
      <c r="B13" s="67">
        <f>'[5]Sheet1'!$G47</f>
        <v>7.923435272159107</v>
      </c>
    </row>
    <row r="14" spans="1:2" s="257" customFormat="1" ht="29.25" customHeight="1">
      <c r="A14" s="265" t="s">
        <v>99</v>
      </c>
      <c r="B14" s="266">
        <f>'[5]Sheet1'!$G48</f>
        <v>-5.214658196116961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C15"/>
  <sheetViews>
    <sheetView tabSelected="1" workbookViewId="0" topLeftCell="A1">
      <selection activeCell="D6" sqref="D6"/>
    </sheetView>
  </sheetViews>
  <sheetFormatPr defaultColWidth="8.00390625" defaultRowHeight="14.25"/>
  <cols>
    <col min="1" max="1" width="40.50390625" style="244" customWidth="1"/>
    <col min="2" max="2" width="15.50390625" style="0" customWidth="1"/>
  </cols>
  <sheetData>
    <row r="1" spans="1:2" ht="25.5">
      <c r="A1" s="165" t="s">
        <v>100</v>
      </c>
      <c r="B1" s="165"/>
    </row>
    <row r="2" spans="1:2" ht="21">
      <c r="A2" s="245"/>
      <c r="B2" s="246"/>
    </row>
    <row r="3" spans="1:2" s="242" customFormat="1" ht="30.75" customHeight="1">
      <c r="A3" s="247" t="s">
        <v>72</v>
      </c>
      <c r="B3" s="248" t="s">
        <v>73</v>
      </c>
    </row>
    <row r="4" spans="1:3" ht="33.75" customHeight="1">
      <c r="A4" s="249" t="s">
        <v>101</v>
      </c>
      <c r="B4" s="250">
        <v>4.2</v>
      </c>
      <c r="C4" s="55"/>
    </row>
    <row r="5" spans="1:3" ht="33.75" customHeight="1">
      <c r="A5" s="251" t="s">
        <v>102</v>
      </c>
      <c r="B5" s="250">
        <v>8.7</v>
      </c>
      <c r="C5" s="55"/>
    </row>
    <row r="6" spans="1:3" ht="33.75" customHeight="1">
      <c r="A6" s="251" t="s">
        <v>103</v>
      </c>
      <c r="B6" s="250">
        <v>-6.2</v>
      </c>
      <c r="C6" s="55"/>
    </row>
    <row r="7" spans="1:3" ht="33.75" customHeight="1">
      <c r="A7" s="251" t="s">
        <v>104</v>
      </c>
      <c r="B7" s="250">
        <v>-1.8</v>
      </c>
      <c r="C7" s="55"/>
    </row>
    <row r="8" spans="1:3" ht="33.75" customHeight="1">
      <c r="A8" s="251" t="s">
        <v>105</v>
      </c>
      <c r="B8" s="250">
        <v>6</v>
      </c>
      <c r="C8" s="55"/>
    </row>
    <row r="9" spans="1:3" ht="33.75" customHeight="1">
      <c r="A9" s="251" t="s">
        <v>106</v>
      </c>
      <c r="B9" s="250">
        <v>10.3</v>
      </c>
      <c r="C9" s="55"/>
    </row>
    <row r="10" spans="1:3" ht="33.75" customHeight="1">
      <c r="A10" s="251" t="s">
        <v>107</v>
      </c>
      <c r="B10" s="250">
        <v>11.8</v>
      </c>
      <c r="C10" s="55"/>
    </row>
    <row r="11" spans="1:3" ht="33.75" customHeight="1">
      <c r="A11" s="251" t="s">
        <v>108</v>
      </c>
      <c r="B11" s="250">
        <v>12.6</v>
      </c>
      <c r="C11" s="55"/>
    </row>
    <row r="12" spans="1:3" ht="33.75" customHeight="1">
      <c r="A12" s="251" t="s">
        <v>109</v>
      </c>
      <c r="B12" s="250">
        <v>0.4</v>
      </c>
      <c r="C12" s="55"/>
    </row>
    <row r="13" spans="1:3" ht="33.75" customHeight="1">
      <c r="A13" s="251" t="s">
        <v>110</v>
      </c>
      <c r="B13" s="250">
        <v>10.2</v>
      </c>
      <c r="C13" s="55"/>
    </row>
    <row r="14" spans="1:2" ht="33.75" customHeight="1">
      <c r="A14" s="252" t="s">
        <v>111</v>
      </c>
      <c r="B14" s="250">
        <v>14.3</v>
      </c>
    </row>
    <row r="15" spans="1:2" s="243" customFormat="1" ht="12.75">
      <c r="A15" s="253"/>
      <c r="B15" s="25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75" customWidth="1"/>
  </cols>
  <sheetData>
    <row r="1" spans="1:6" ht="25.5">
      <c r="A1" s="220" t="s">
        <v>112</v>
      </c>
      <c r="B1" s="220"/>
      <c r="C1" s="220"/>
      <c r="D1" s="220"/>
      <c r="E1" s="241"/>
      <c r="F1" s="241"/>
    </row>
    <row r="2" spans="1:6" ht="15.75">
      <c r="A2" s="221"/>
      <c r="B2" s="221"/>
      <c r="C2" s="221"/>
      <c r="D2" s="221"/>
      <c r="F2"/>
    </row>
    <row r="3" spans="1:4" ht="24" customHeight="1">
      <c r="A3" s="222" t="s">
        <v>72</v>
      </c>
      <c r="B3" s="223" t="s">
        <v>113</v>
      </c>
      <c r="C3" s="177" t="s">
        <v>114</v>
      </c>
      <c r="D3" s="208" t="s">
        <v>73</v>
      </c>
    </row>
    <row r="4" spans="1:4" ht="24" customHeight="1">
      <c r="A4" s="224" t="s">
        <v>115</v>
      </c>
      <c r="B4" s="225" t="s">
        <v>116</v>
      </c>
      <c r="C4" s="226">
        <f>'[4]1、B47001_2022年2月'!$D$12</f>
        <v>1850</v>
      </c>
      <c r="D4" s="227"/>
    </row>
    <row r="5" spans="1:4" ht="24" customHeight="1">
      <c r="A5" s="228" t="s">
        <v>117</v>
      </c>
      <c r="B5" s="229" t="s">
        <v>116</v>
      </c>
      <c r="C5" s="230">
        <f>'[4]1、B47001_2022年2月'!$E$12</f>
        <v>130</v>
      </c>
      <c r="D5" s="231">
        <f>'[4]1、B47001_2022年2月'!$G$12</f>
        <v>16.1</v>
      </c>
    </row>
    <row r="6" spans="1:4" ht="24" customHeight="1">
      <c r="A6" s="232" t="s">
        <v>118</v>
      </c>
      <c r="B6" s="233" t="s">
        <v>37</v>
      </c>
      <c r="C6" s="234">
        <f>'[4]1、B47001_2022年2月'!$W$12</f>
        <v>2161.96</v>
      </c>
      <c r="D6" s="235">
        <f>'[4]1、B47001_2022年2月'!$Y$12</f>
        <v>11.39</v>
      </c>
    </row>
    <row r="7" spans="1:4" ht="24" customHeight="1">
      <c r="A7" s="236" t="s">
        <v>119</v>
      </c>
      <c r="B7" s="233" t="s">
        <v>37</v>
      </c>
      <c r="C7" s="234">
        <f>'[4]1、B47001_2022年2月'!$Z$12</f>
        <v>999.3</v>
      </c>
      <c r="D7" s="235">
        <f>'[4]1、B47001_2022年2月'!$AB$12</f>
        <v>15.89</v>
      </c>
    </row>
    <row r="8" spans="1:4" ht="24" customHeight="1">
      <c r="A8" s="236" t="s">
        <v>120</v>
      </c>
      <c r="B8" s="233" t="s">
        <v>37</v>
      </c>
      <c r="C8" s="234">
        <f>'[4]1、B47001_2022年2月'!$AF$12</f>
        <v>862.63</v>
      </c>
      <c r="D8" s="235">
        <f>'[4]1、B47001_2022年2月'!$AH$12</f>
        <v>24.77</v>
      </c>
    </row>
    <row r="9" spans="1:4" ht="24" customHeight="1">
      <c r="A9" s="236" t="s">
        <v>121</v>
      </c>
      <c r="B9" s="233" t="s">
        <v>37</v>
      </c>
      <c r="C9" s="234">
        <f>'[4]1、B47001_2022年2月'!$AI$12</f>
        <v>707.83</v>
      </c>
      <c r="D9" s="235">
        <f>'[4]1、B47001_2022年2月'!$AK$12</f>
        <v>25.82</v>
      </c>
    </row>
    <row r="10" spans="1:4" ht="24" customHeight="1">
      <c r="A10" s="236" t="s">
        <v>122</v>
      </c>
      <c r="B10" s="233" t="s">
        <v>37</v>
      </c>
      <c r="C10" s="234">
        <f>'[4]1、B47001_2022年2月'!$AL$12</f>
        <v>30.44</v>
      </c>
      <c r="D10" s="235">
        <f>'[4]1、B47001_2022年2月'!$AN$12</f>
        <v>20.75</v>
      </c>
    </row>
    <row r="11" spans="1:4" ht="24" customHeight="1">
      <c r="A11" s="236" t="s">
        <v>123</v>
      </c>
      <c r="B11" s="233" t="s">
        <v>37</v>
      </c>
      <c r="C11" s="234">
        <f>'[4]1、B47001_2022年2月'!$AO$12</f>
        <v>22.38</v>
      </c>
      <c r="D11" s="235">
        <f>'[4]1、B47001_2022年2月'!$AQ$12</f>
        <v>13.6</v>
      </c>
    </row>
    <row r="12" spans="1:4" ht="24" customHeight="1">
      <c r="A12" s="236" t="s">
        <v>124</v>
      </c>
      <c r="B12" s="233" t="s">
        <v>37</v>
      </c>
      <c r="C12" s="234">
        <f>'[4]1、B47001_2022年2月'!$AR$12</f>
        <v>33.73</v>
      </c>
      <c r="D12" s="235">
        <f>'[4]1、B47001_2022年2月'!$AT$12</f>
        <v>10.05</v>
      </c>
    </row>
    <row r="13" spans="1:4" ht="24" customHeight="1">
      <c r="A13" s="236" t="s">
        <v>125</v>
      </c>
      <c r="B13" s="233" t="s">
        <v>37</v>
      </c>
      <c r="C13" s="234">
        <f>'[4]1、B47001_2022年2月'!$AX$12</f>
        <v>10.6</v>
      </c>
      <c r="D13" s="235">
        <f>'[4]1、B47001_2022年2月'!$AZ$12</f>
        <v>28.02</v>
      </c>
    </row>
    <row r="14" spans="1:4" ht="24" customHeight="1">
      <c r="A14" s="236" t="s">
        <v>126</v>
      </c>
      <c r="B14" s="233" t="s">
        <v>37</v>
      </c>
      <c r="C14" s="234">
        <f>'[4]1、B47001_2022年2月'!$CE$12</f>
        <v>43.37</v>
      </c>
      <c r="D14" s="235">
        <f>'[4]1、B47001_2022年2月'!$CG$12</f>
        <v>35.87</v>
      </c>
    </row>
    <row r="15" spans="1:4" ht="24" customHeight="1">
      <c r="A15" s="236" t="s">
        <v>127</v>
      </c>
      <c r="B15" s="233" t="s">
        <v>37</v>
      </c>
      <c r="C15" s="234">
        <f>'[4]1、B47001_2022年2月'!$CK$12</f>
        <v>17.59</v>
      </c>
      <c r="D15" s="235">
        <f>'[4]1、B47001_2022年2月'!$CM$12</f>
        <v>102.88</v>
      </c>
    </row>
    <row r="16" spans="1:4" ht="24" customHeight="1">
      <c r="A16" s="236" t="s">
        <v>128</v>
      </c>
      <c r="B16" s="233" t="s">
        <v>37</v>
      </c>
      <c r="C16" s="234">
        <f>'[4]1、B47001_2022年2月'!$CH$12</f>
        <v>4.03</v>
      </c>
      <c r="D16" s="235">
        <f>'[4]1、B47001_2022年2月'!$CJ$12</f>
        <v>175.33</v>
      </c>
    </row>
    <row r="17" spans="1:4" ht="24" customHeight="1">
      <c r="A17" s="237" t="s">
        <v>129</v>
      </c>
      <c r="B17" s="238" t="s">
        <v>26</v>
      </c>
      <c r="C17" s="239">
        <f>'[4]1、B47001_2022年2月'!$CQ$12</f>
        <v>24.63</v>
      </c>
      <c r="D17" s="240">
        <f>'[4]1、B47001_2022年2月'!$CS$12</f>
        <v>-0.32</v>
      </c>
    </row>
    <row r="18" spans="1:3" ht="18">
      <c r="A18" s="86" t="s">
        <v>130</v>
      </c>
      <c r="B18" s="200"/>
      <c r="C18" s="20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57" customWidth="1"/>
    <col min="2" max="2" width="21.50390625" style="57" customWidth="1"/>
    <col min="3" max="3" width="17.375" style="57" customWidth="1"/>
    <col min="4" max="4" width="9.75390625" style="57" bestFit="1" customWidth="1"/>
    <col min="5" max="16384" width="7.875" style="57" customWidth="1"/>
  </cols>
  <sheetData>
    <row r="1" spans="1:4" ht="25.5" customHeight="1">
      <c r="A1" s="204" t="s">
        <v>131</v>
      </c>
      <c r="B1" s="204"/>
      <c r="C1" s="204"/>
      <c r="D1" s="204"/>
    </row>
    <row r="2" spans="1:4" ht="15.75">
      <c r="A2" s="205"/>
      <c r="B2" s="205"/>
      <c r="C2" s="206"/>
      <c r="D2" s="205"/>
    </row>
    <row r="3" spans="1:4" s="182" customFormat="1" ht="43.5" customHeight="1">
      <c r="A3" s="207" t="s">
        <v>132</v>
      </c>
      <c r="B3" s="188" t="s">
        <v>133</v>
      </c>
      <c r="C3" s="208" t="s">
        <v>134</v>
      </c>
      <c r="D3" s="191"/>
    </row>
    <row r="4" spans="1:5" s="203" customFormat="1" ht="43.5" customHeight="1">
      <c r="A4" s="209" t="s">
        <v>135</v>
      </c>
      <c r="B4" s="210"/>
      <c r="C4" s="211"/>
      <c r="D4" s="212"/>
      <c r="E4" s="219"/>
    </row>
    <row r="5" spans="1:6" s="182" customFormat="1" ht="37.5" customHeight="1">
      <c r="A5" s="213" t="s">
        <v>136</v>
      </c>
      <c r="B5" s="214"/>
      <c r="C5" s="215"/>
      <c r="D5" s="212"/>
      <c r="E5" s="219"/>
      <c r="F5" s="203"/>
    </row>
    <row r="6" spans="1:6" s="182" customFormat="1" ht="27.75" customHeight="1">
      <c r="A6" s="213" t="s">
        <v>137</v>
      </c>
      <c r="B6" s="214"/>
      <c r="C6" s="215"/>
      <c r="D6" s="212"/>
      <c r="E6" s="219"/>
      <c r="F6" s="203"/>
    </row>
    <row r="7" spans="1:6" s="182" customFormat="1" ht="27.75" customHeight="1">
      <c r="A7" s="213" t="s">
        <v>138</v>
      </c>
      <c r="B7" s="214"/>
      <c r="C7" s="215"/>
      <c r="D7" s="212"/>
      <c r="E7" s="219"/>
      <c r="F7" s="203"/>
    </row>
    <row r="8" spans="1:6" s="182" customFormat="1" ht="27.75" customHeight="1">
      <c r="A8" s="213" t="s">
        <v>139</v>
      </c>
      <c r="B8" s="214"/>
      <c r="C8" s="215"/>
      <c r="D8" s="212"/>
      <c r="E8" s="219"/>
      <c r="F8" s="203"/>
    </row>
    <row r="9" spans="1:6" s="182" customFormat="1" ht="27.75" customHeight="1">
      <c r="A9" s="213" t="s">
        <v>140</v>
      </c>
      <c r="B9" s="214"/>
      <c r="C9" s="215"/>
      <c r="D9" s="212"/>
      <c r="E9" s="219"/>
      <c r="F9" s="203"/>
    </row>
    <row r="10" spans="1:6" s="182" customFormat="1" ht="27.75" customHeight="1">
      <c r="A10" s="213" t="s">
        <v>141</v>
      </c>
      <c r="B10" s="214"/>
      <c r="C10" s="215"/>
      <c r="D10" s="212"/>
      <c r="E10" s="219"/>
      <c r="F10" s="203"/>
    </row>
    <row r="11" spans="1:6" s="182" customFormat="1" ht="27.75" customHeight="1">
      <c r="A11" s="213" t="s">
        <v>142</v>
      </c>
      <c r="B11" s="214"/>
      <c r="C11" s="215"/>
      <c r="D11" s="212"/>
      <c r="E11" s="219"/>
      <c r="F11" s="203"/>
    </row>
    <row r="12" spans="1:6" s="182" customFormat="1" ht="27.75" customHeight="1">
      <c r="A12" s="213" t="s">
        <v>143</v>
      </c>
      <c r="B12" s="214"/>
      <c r="C12" s="215"/>
      <c r="D12" s="212"/>
      <c r="E12" s="219"/>
      <c r="F12" s="203"/>
    </row>
    <row r="13" spans="1:6" s="182" customFormat="1" ht="27.75" customHeight="1">
      <c r="A13" s="213" t="s">
        <v>144</v>
      </c>
      <c r="B13" s="214"/>
      <c r="C13" s="215"/>
      <c r="D13" s="212"/>
      <c r="E13" s="219"/>
      <c r="F13" s="203"/>
    </row>
    <row r="14" spans="1:6" s="182" customFormat="1" ht="27.75" customHeight="1">
      <c r="A14" s="213" t="s">
        <v>145</v>
      </c>
      <c r="B14" s="214"/>
      <c r="C14" s="215"/>
      <c r="D14" s="212"/>
      <c r="E14" s="219"/>
      <c r="F14" s="203"/>
    </row>
    <row r="15" spans="1:6" s="182" customFormat="1" ht="27.75" customHeight="1">
      <c r="A15" s="213" t="s">
        <v>146</v>
      </c>
      <c r="B15" s="214"/>
      <c r="C15" s="215"/>
      <c r="D15" s="212"/>
      <c r="E15" s="219"/>
      <c r="F15" s="203"/>
    </row>
    <row r="16" spans="1:6" s="182" customFormat="1" ht="35.25" customHeight="1">
      <c r="A16" s="213" t="s">
        <v>147</v>
      </c>
      <c r="B16" s="214"/>
      <c r="C16" s="215"/>
      <c r="D16" s="212"/>
      <c r="E16" s="219"/>
      <c r="F16" s="203"/>
    </row>
    <row r="17" spans="1:6" s="182" customFormat="1" ht="27.75" customHeight="1">
      <c r="A17" s="213" t="s">
        <v>148</v>
      </c>
      <c r="B17" s="214"/>
      <c r="C17" s="215"/>
      <c r="D17" s="212"/>
      <c r="E17" s="219"/>
      <c r="F17" s="203"/>
    </row>
    <row r="18" spans="1:6" s="182" customFormat="1" ht="27.75" customHeight="1">
      <c r="A18" s="216" t="s">
        <v>149</v>
      </c>
      <c r="B18" s="217"/>
      <c r="C18" s="218"/>
      <c r="D18" s="212"/>
      <c r="E18" s="219"/>
      <c r="F18" s="203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D22"/>
  <sheetViews>
    <sheetView workbookViewId="0" topLeftCell="A1">
      <selection activeCell="N17" sqref="N17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7.50390625" style="0" customWidth="1"/>
    <col min="4" max="4" width="12.625" style="0" customWidth="1"/>
  </cols>
  <sheetData>
    <row r="1" spans="1:4" ht="25.5">
      <c r="A1" s="56" t="s">
        <v>150</v>
      </c>
      <c r="B1" s="56"/>
      <c r="C1" s="56"/>
      <c r="D1" s="56"/>
    </row>
    <row r="2" spans="1:4" ht="15.75">
      <c r="A2" s="57"/>
      <c r="B2" s="57"/>
      <c r="C2" s="57"/>
      <c r="D2" s="187"/>
    </row>
    <row r="3" spans="1:4" ht="32.25" customHeight="1">
      <c r="A3" s="80" t="s">
        <v>151</v>
      </c>
      <c r="B3" s="168" t="s">
        <v>113</v>
      </c>
      <c r="C3" s="27" t="s">
        <v>34</v>
      </c>
      <c r="D3" s="188" t="s">
        <v>35</v>
      </c>
    </row>
    <row r="4" spans="1:4" ht="32.25" customHeight="1">
      <c r="A4" s="63" t="s">
        <v>152</v>
      </c>
      <c r="B4" s="189"/>
      <c r="C4" s="190"/>
      <c r="D4" s="191"/>
    </row>
    <row r="5" spans="1:4" ht="29.25" customHeight="1">
      <c r="A5" s="63" t="s">
        <v>153</v>
      </c>
      <c r="B5" s="189" t="s">
        <v>26</v>
      </c>
      <c r="C5" s="192">
        <v>178.4</v>
      </c>
      <c r="D5" s="193">
        <v>-40.2</v>
      </c>
    </row>
    <row r="6" spans="1:4" ht="29.25" customHeight="1">
      <c r="A6" s="66" t="s">
        <v>154</v>
      </c>
      <c r="B6" s="194" t="s">
        <v>26</v>
      </c>
      <c r="C6" s="192">
        <v>89.6</v>
      </c>
      <c r="D6" s="193">
        <v>-40.2</v>
      </c>
    </row>
    <row r="7" spans="1:4" ht="29.25" customHeight="1">
      <c r="A7" s="66" t="s">
        <v>155</v>
      </c>
      <c r="B7" s="194" t="s">
        <v>26</v>
      </c>
      <c r="C7" s="192">
        <v>0</v>
      </c>
      <c r="D7" s="193" t="s">
        <v>156</v>
      </c>
    </row>
    <row r="8" spans="1:4" ht="29.25" customHeight="1">
      <c r="A8" s="82" t="s">
        <v>157</v>
      </c>
      <c r="B8" s="189" t="s">
        <v>158</v>
      </c>
      <c r="C8" s="192">
        <v>16263.4</v>
      </c>
      <c r="D8" s="193">
        <v>-20.7</v>
      </c>
    </row>
    <row r="9" spans="1:4" ht="29.25" customHeight="1">
      <c r="A9" s="66" t="s">
        <v>159</v>
      </c>
      <c r="B9" s="194" t="s">
        <v>158</v>
      </c>
      <c r="C9" s="192">
        <v>16263.4</v>
      </c>
      <c r="D9" s="193">
        <v>-20.7</v>
      </c>
    </row>
    <row r="10" spans="1:4" ht="29.25" customHeight="1">
      <c r="A10" s="66" t="s">
        <v>160</v>
      </c>
      <c r="B10" s="194" t="s">
        <v>158</v>
      </c>
      <c r="C10" s="192">
        <v>0</v>
      </c>
      <c r="D10" s="193" t="s">
        <v>156</v>
      </c>
    </row>
    <row r="11" spans="1:4" ht="29.25" customHeight="1">
      <c r="A11" s="63" t="s">
        <v>161</v>
      </c>
      <c r="B11" s="189" t="s">
        <v>162</v>
      </c>
      <c r="C11" s="192">
        <v>3461</v>
      </c>
      <c r="D11" s="193">
        <v>-1.5643037309401</v>
      </c>
    </row>
    <row r="12" spans="1:4" ht="29.25" customHeight="1">
      <c r="A12" s="66" t="s">
        <v>163</v>
      </c>
      <c r="B12" s="194" t="s">
        <v>162</v>
      </c>
      <c r="C12" s="192">
        <v>1726.7</v>
      </c>
      <c r="D12" s="193">
        <v>7.8</v>
      </c>
    </row>
    <row r="13" spans="1:4" ht="29.25" customHeight="1">
      <c r="A13" s="66" t="s">
        <v>164</v>
      </c>
      <c r="B13" s="194" t="s">
        <v>162</v>
      </c>
      <c r="C13" s="192">
        <v>1734.3</v>
      </c>
      <c r="D13" s="193">
        <v>-9.4</v>
      </c>
    </row>
    <row r="14" spans="1:4" ht="29.25" customHeight="1">
      <c r="A14" s="82" t="s">
        <v>165</v>
      </c>
      <c r="B14" s="189" t="s">
        <v>166</v>
      </c>
      <c r="C14" s="192">
        <v>299652.4</v>
      </c>
      <c r="D14" s="193">
        <v>-1.80173717825285</v>
      </c>
    </row>
    <row r="15" spans="1:4" ht="29.25" customHeight="1">
      <c r="A15" s="66" t="s">
        <v>167</v>
      </c>
      <c r="B15" s="194" t="s">
        <v>166</v>
      </c>
      <c r="C15" s="192">
        <v>150206</v>
      </c>
      <c r="D15" s="193">
        <v>7.7</v>
      </c>
    </row>
    <row r="16" spans="1:4" ht="29.25" customHeight="1">
      <c r="A16" s="66" t="s">
        <v>168</v>
      </c>
      <c r="B16" s="194" t="s">
        <v>166</v>
      </c>
      <c r="C16" s="192">
        <v>149446.4</v>
      </c>
      <c r="D16" s="193">
        <v>-9.8</v>
      </c>
    </row>
    <row r="17" spans="1:4" ht="29.25" customHeight="1">
      <c r="A17" s="82" t="s">
        <v>169</v>
      </c>
      <c r="B17" s="189" t="s">
        <v>162</v>
      </c>
      <c r="C17" s="192">
        <v>2237.9</v>
      </c>
      <c r="D17" s="193">
        <v>-9.4</v>
      </c>
    </row>
    <row r="18" spans="1:4" ht="29.25" customHeight="1">
      <c r="A18" s="98" t="s">
        <v>170</v>
      </c>
      <c r="B18" s="195" t="s">
        <v>171</v>
      </c>
      <c r="C18" s="192">
        <v>149000</v>
      </c>
      <c r="D18" s="193">
        <v>25.9</v>
      </c>
    </row>
    <row r="19" spans="1:4" ht="29.25" customHeight="1">
      <c r="A19" s="196" t="s">
        <v>172</v>
      </c>
      <c r="B19" s="197"/>
      <c r="C19" s="198"/>
      <c r="D19" s="199"/>
    </row>
    <row r="20" spans="1:4" ht="29.25" customHeight="1">
      <c r="A20" s="200" t="s">
        <v>173</v>
      </c>
      <c r="B20" s="194" t="s">
        <v>37</v>
      </c>
      <c r="C20" s="198">
        <f>'[6]sheet1'!$C$7</f>
        <v>2.9065002698</v>
      </c>
      <c r="D20" s="199">
        <f>'[6]sheet1'!$E$7</f>
        <v>1.9613790672300484</v>
      </c>
    </row>
    <row r="21" spans="1:4" s="74" customFormat="1" ht="29.25" customHeight="1">
      <c r="A21" s="200" t="s">
        <v>174</v>
      </c>
      <c r="B21" s="194" t="s">
        <v>175</v>
      </c>
      <c r="C21" s="201">
        <f>'[6]sheet1'!$C$15</f>
        <v>1341.4584</v>
      </c>
      <c r="D21" s="199">
        <f>'[6]sheet1'!$E$15</f>
        <v>21.989489754383847</v>
      </c>
    </row>
    <row r="22" spans="1:4" ht="15.75">
      <c r="A22" s="202" t="s">
        <v>176</v>
      </c>
      <c r="B22" s="202"/>
      <c r="C22" s="202"/>
      <c r="D22" s="202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E39"/>
  <sheetViews>
    <sheetView workbookViewId="0" topLeftCell="A11">
      <selection activeCell="B22" sqref="B22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5" bestFit="1" customWidth="1"/>
  </cols>
  <sheetData>
    <row r="1" spans="1:4" ht="25.5">
      <c r="A1" s="56" t="s">
        <v>44</v>
      </c>
      <c r="B1" s="56"/>
      <c r="C1" s="107"/>
      <c r="D1" s="107"/>
    </row>
    <row r="2" spans="1:2" ht="15.75">
      <c r="A2" s="57"/>
      <c r="B2" s="57"/>
    </row>
    <row r="3" spans="1:2" ht="18">
      <c r="A3" s="78"/>
      <c r="B3" s="79"/>
    </row>
    <row r="4" spans="1:4" ht="24.75" customHeight="1">
      <c r="A4" s="167" t="s">
        <v>151</v>
      </c>
      <c r="B4" s="28" t="s">
        <v>35</v>
      </c>
      <c r="C4" s="57"/>
      <c r="D4" s="57"/>
    </row>
    <row r="5" spans="1:4" s="54" customFormat="1" ht="23.25" customHeight="1">
      <c r="A5" s="180" t="s">
        <v>177</v>
      </c>
      <c r="B5" s="181">
        <f>'[7]1'!$E6</f>
        <v>7.3</v>
      </c>
      <c r="C5" s="182"/>
      <c r="D5" s="182"/>
    </row>
    <row r="6" spans="1:4" s="54" customFormat="1" ht="23.25" customHeight="1">
      <c r="A6" s="183" t="s">
        <v>178</v>
      </c>
      <c r="B6" s="181" t="str">
        <f>'[7]1'!$E7</f>
        <v>  </v>
      </c>
      <c r="C6" s="182"/>
      <c r="D6" s="182"/>
    </row>
    <row r="7" spans="1:4" s="54" customFormat="1" ht="23.25" customHeight="1">
      <c r="A7" s="183" t="s">
        <v>179</v>
      </c>
      <c r="B7" s="181">
        <f>'[7]1'!$E8</f>
        <v>33.7</v>
      </c>
      <c r="C7" s="182"/>
      <c r="D7" s="182"/>
    </row>
    <row r="8" spans="1:4" s="54" customFormat="1" ht="23.25" customHeight="1">
      <c r="A8" s="183" t="s">
        <v>180</v>
      </c>
      <c r="B8" s="181">
        <f>'[7]1'!$E9</f>
        <v>2.9</v>
      </c>
      <c r="C8" s="182"/>
      <c r="D8" s="182"/>
    </row>
    <row r="9" spans="1:4" s="54" customFormat="1" ht="23.25" customHeight="1">
      <c r="A9" s="183" t="s">
        <v>181</v>
      </c>
      <c r="B9" s="181">
        <f>'[7]1'!$E10</f>
        <v>2.4</v>
      </c>
      <c r="C9" s="182"/>
      <c r="D9" s="182"/>
    </row>
    <row r="10" spans="1:4" s="54" customFormat="1" ht="23.25" customHeight="1">
      <c r="A10" s="183" t="s">
        <v>182</v>
      </c>
      <c r="B10" s="181" t="str">
        <f>'[7]1'!$E11</f>
        <v>  </v>
      </c>
      <c r="C10" s="182"/>
      <c r="D10" s="182"/>
    </row>
    <row r="11" spans="1:4" s="54" customFormat="1" ht="23.25" customHeight="1">
      <c r="A11" s="183" t="s">
        <v>183</v>
      </c>
      <c r="B11" s="181">
        <f>'[7]1'!$E12</f>
        <v>5.5</v>
      </c>
      <c r="C11" s="182"/>
      <c r="D11" s="182"/>
    </row>
    <row r="12" spans="1:4" s="54" customFormat="1" ht="23.25" customHeight="1">
      <c r="A12" s="183" t="s">
        <v>184</v>
      </c>
      <c r="B12" s="181">
        <f>'[7]1'!$E13</f>
        <v>7.4</v>
      </c>
      <c r="C12" s="182"/>
      <c r="D12" s="182"/>
    </row>
    <row r="13" spans="1:4" s="54" customFormat="1" ht="23.25" customHeight="1">
      <c r="A13" s="183" t="s">
        <v>185</v>
      </c>
      <c r="B13" s="181" t="str">
        <f>'[7]1'!$E14</f>
        <v>  </v>
      </c>
      <c r="C13" s="182"/>
      <c r="D13" s="182"/>
    </row>
    <row r="14" spans="1:4" s="54" customFormat="1" ht="23.25" customHeight="1">
      <c r="A14" s="183" t="s">
        <v>186</v>
      </c>
      <c r="B14" s="181">
        <f>'[7]1'!$E15</f>
        <v>40.5</v>
      </c>
      <c r="C14" s="182"/>
      <c r="D14" s="182"/>
    </row>
    <row r="15" spans="1:4" s="54" customFormat="1" ht="23.25" customHeight="1">
      <c r="A15" s="183" t="s">
        <v>187</v>
      </c>
      <c r="B15" s="181">
        <f>'[7]1'!$E16</f>
        <v>7.5</v>
      </c>
      <c r="C15" s="182"/>
      <c r="D15" s="182"/>
    </row>
    <row r="16" spans="1:4" s="54" customFormat="1" ht="23.25" customHeight="1">
      <c r="A16" s="183" t="s">
        <v>188</v>
      </c>
      <c r="B16" s="181">
        <f>'[7]1'!$E17</f>
        <v>5.7</v>
      </c>
      <c r="C16" s="182"/>
      <c r="D16" s="182"/>
    </row>
    <row r="17" spans="1:4" s="54" customFormat="1" ht="23.25" customHeight="1">
      <c r="A17" s="183" t="s">
        <v>189</v>
      </c>
      <c r="B17" s="181" t="str">
        <f>'[7]1'!$E18</f>
        <v>  </v>
      </c>
      <c r="C17" s="182"/>
      <c r="D17" s="182"/>
    </row>
    <row r="18" spans="1:4" s="54" customFormat="1" ht="22.5" customHeight="1">
      <c r="A18" s="183" t="s">
        <v>190</v>
      </c>
      <c r="B18" s="181">
        <f>'[7]1'!$E19</f>
        <v>30.7</v>
      </c>
      <c r="C18" s="57"/>
      <c r="D18" s="121"/>
    </row>
    <row r="19" spans="1:5" ht="22.5" customHeight="1">
      <c r="A19" s="183" t="s">
        <v>191</v>
      </c>
      <c r="B19" s="181">
        <f>'[7]1'!$E20</f>
        <v>7.2</v>
      </c>
      <c r="C19" s="57"/>
      <c r="D19" s="121"/>
      <c r="E19" s="54"/>
    </row>
    <row r="20" spans="1:5" ht="22.5" customHeight="1">
      <c r="A20" s="183" t="s">
        <v>192</v>
      </c>
      <c r="B20" s="181">
        <f>'[7]2'!$E6</f>
        <v>-98</v>
      </c>
      <c r="C20" s="57"/>
      <c r="D20" s="121"/>
      <c r="E20" s="54"/>
    </row>
    <row r="21" spans="1:5" ht="22.5" customHeight="1">
      <c r="A21" s="183" t="s">
        <v>193</v>
      </c>
      <c r="B21" s="181">
        <f>'[7]2'!$E7</f>
        <v>-23.9</v>
      </c>
      <c r="C21" s="57"/>
      <c r="D21" s="121"/>
      <c r="E21" s="54"/>
    </row>
    <row r="22" spans="1:5" ht="22.5" customHeight="1">
      <c r="A22" s="183" t="s">
        <v>194</v>
      </c>
      <c r="B22" s="181">
        <f>'[7]2'!$E8</f>
        <v>-20.1</v>
      </c>
      <c r="C22" s="57"/>
      <c r="D22" s="121"/>
      <c r="E22" s="54"/>
    </row>
    <row r="23" spans="1:5" s="43" customFormat="1" ht="22.5" customHeight="1">
      <c r="A23" s="183" t="s">
        <v>195</v>
      </c>
      <c r="B23" s="181">
        <f>'[7]2'!$E11</f>
        <v>6</v>
      </c>
      <c r="C23" s="57"/>
      <c r="D23" s="121"/>
      <c r="E23" s="54"/>
    </row>
    <row r="24" spans="1:5" s="43" customFormat="1" ht="22.5" customHeight="1">
      <c r="A24" s="183" t="s">
        <v>196</v>
      </c>
      <c r="B24" s="181">
        <f>'[7]2'!$E12</f>
        <v>0.7</v>
      </c>
      <c r="C24" s="57"/>
      <c r="D24" s="121"/>
      <c r="E24" s="54"/>
    </row>
    <row r="25" spans="1:5" s="43" customFormat="1" ht="22.5" customHeight="1">
      <c r="A25" s="183" t="s">
        <v>197</v>
      </c>
      <c r="B25" s="181">
        <f>'[7]2'!$E13</f>
        <v>40.7</v>
      </c>
      <c r="C25" s="57"/>
      <c r="D25" s="121"/>
      <c r="E25" s="54"/>
    </row>
    <row r="26" spans="1:5" ht="22.5" customHeight="1">
      <c r="A26" s="183" t="s">
        <v>198</v>
      </c>
      <c r="B26" s="181">
        <f>'[7]2'!$E14</f>
        <v>-15.2</v>
      </c>
      <c r="C26" s="57"/>
      <c r="D26" s="121"/>
      <c r="E26" s="54"/>
    </row>
    <row r="27" spans="1:5" ht="23.25">
      <c r="A27" s="183" t="s">
        <v>199</v>
      </c>
      <c r="B27" s="181" t="str">
        <f>'[7]2'!$E15</f>
        <v>  </v>
      </c>
      <c r="C27" s="57"/>
      <c r="D27" s="121"/>
      <c r="E27" s="54"/>
    </row>
    <row r="28" spans="1:5" ht="23.25">
      <c r="A28" s="183" t="s">
        <v>200</v>
      </c>
      <c r="B28" s="181">
        <f>'[7]2'!$E16</f>
        <v>7.7</v>
      </c>
      <c r="C28" s="57"/>
      <c r="D28" s="121"/>
      <c r="E28" s="54"/>
    </row>
    <row r="29" spans="1:5" ht="23.25">
      <c r="A29" s="183" t="s">
        <v>201</v>
      </c>
      <c r="B29" s="181">
        <f>'[7]2'!$E17</f>
        <v>-2.2</v>
      </c>
      <c r="C29" s="57"/>
      <c r="D29" s="121"/>
      <c r="E29" s="54"/>
    </row>
    <row r="30" spans="1:5" ht="23.25">
      <c r="A30" s="183" t="s">
        <v>202</v>
      </c>
      <c r="B30" s="181">
        <f>'[7]2'!$E18</f>
        <v>68.9</v>
      </c>
      <c r="C30" s="57"/>
      <c r="D30" s="121"/>
      <c r="E30" s="54"/>
    </row>
    <row r="31" spans="1:5" ht="23.25">
      <c r="A31" s="184" t="s">
        <v>203</v>
      </c>
      <c r="B31" s="181">
        <f>'[7]2'!$E19</f>
        <v>-5.6</v>
      </c>
      <c r="C31" s="57"/>
      <c r="D31" s="121"/>
      <c r="E31" s="54"/>
    </row>
    <row r="32" spans="1:4" ht="18">
      <c r="A32" s="184" t="s">
        <v>204</v>
      </c>
      <c r="B32" s="57"/>
      <c r="C32" s="57"/>
      <c r="D32" s="121"/>
    </row>
    <row r="33" spans="1:4" ht="23.25">
      <c r="A33" s="184" t="s">
        <v>205</v>
      </c>
      <c r="B33" s="185">
        <v>-11.9318181818182</v>
      </c>
      <c r="C33" s="57"/>
      <c r="D33" s="121"/>
    </row>
    <row r="34" spans="1:4" ht="23.25">
      <c r="A34" s="184" t="s">
        <v>206</v>
      </c>
      <c r="B34" s="185">
        <v>-39.0702896649357</v>
      </c>
      <c r="C34" s="57"/>
      <c r="D34" s="121"/>
    </row>
    <row r="35" spans="1:4" ht="23.25">
      <c r="A35" s="184" t="s">
        <v>207</v>
      </c>
      <c r="B35" s="185">
        <v>-0.162337662337663</v>
      </c>
      <c r="C35" s="57"/>
      <c r="D35" s="121"/>
    </row>
    <row r="36" spans="1:4" ht="23.25">
      <c r="A36" s="184" t="s">
        <v>208</v>
      </c>
      <c r="B36" s="185">
        <v>15.314684890638</v>
      </c>
      <c r="C36" s="57"/>
      <c r="D36" s="121"/>
    </row>
    <row r="37" spans="1:4" ht="23.25">
      <c r="A37" s="184" t="s">
        <v>209</v>
      </c>
      <c r="B37" s="185">
        <v>-6.60550458715596</v>
      </c>
      <c r="C37" s="57"/>
      <c r="D37" s="121"/>
    </row>
    <row r="38" spans="1:4" ht="23.25">
      <c r="A38" s="186" t="s">
        <v>210</v>
      </c>
      <c r="B38" s="185">
        <v>12.1377566809292</v>
      </c>
      <c r="C38" s="57"/>
      <c r="D38" s="121"/>
    </row>
    <row r="39" spans="3:4" ht="15.75">
      <c r="C39" s="57"/>
      <c r="D39" s="121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2020-05-10T11:05:52Z</cp:lastPrinted>
  <dcterms:created xsi:type="dcterms:W3CDTF">2003-01-27T18:46:14Z</dcterms:created>
  <dcterms:modified xsi:type="dcterms:W3CDTF">2023-03-27T14:53:01Z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E841301E592044249BCC76E06BC9592A</vt:lpwstr>
  </property>
  <property fmtid="{D5CDD505-2E9C-101B-9397-08002B2CF9AE}" pid="4" name="퀀_generated_2.-2147483648">
    <vt:i4>2052</vt:i4>
  </property>
</Properties>
</file>