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<sst xmlns="http://schemas.openxmlformats.org/spreadsheetml/2006/main" count="103" uniqueCount="63">
  <si>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附件2：</t>
  </si>
  <si>
    <t>2021年农业保险实施方案情况明细表</t>
  </si>
  <si>
    <t>填报单位：华容县财政局</t>
  </si>
  <si>
    <t xml:space="preserve">单位：元/亩（头），亩，头，元  </t>
  </si>
  <si>
    <t>品种</t>
  </si>
  <si>
    <t>保险层级
（中央/省级）</t>
  </si>
  <si>
    <t>承保公司</t>
  </si>
  <si>
    <t>投保数量</t>
  </si>
  <si>
    <t>单位保额</t>
  </si>
  <si>
    <t>单位保费</t>
  </si>
  <si>
    <t>保费规模</t>
  </si>
  <si>
    <t>中央财政补贴</t>
  </si>
  <si>
    <t>省级财政补贴</t>
  </si>
  <si>
    <t>市级财政补贴</t>
  </si>
  <si>
    <t>县级财政补贴</t>
  </si>
  <si>
    <t>农民承担</t>
  </si>
  <si>
    <t>备注</t>
  </si>
  <si>
    <t>比例</t>
  </si>
  <si>
    <t>应补贴</t>
  </si>
  <si>
    <t>金额</t>
  </si>
  <si>
    <t>水稻完全成本（中小户）</t>
  </si>
  <si>
    <t>中央</t>
  </si>
  <si>
    <t>人保、平安</t>
  </si>
  <si>
    <t>水稻完全成本（规模户）</t>
  </si>
  <si>
    <t>杂交水稻制种</t>
  </si>
  <si>
    <t>玉米</t>
  </si>
  <si>
    <t>国寿</t>
  </si>
  <si>
    <t>油菜</t>
  </si>
  <si>
    <t>甘蔗</t>
  </si>
  <si>
    <t>棉花</t>
  </si>
  <si>
    <t>中华</t>
  </si>
  <si>
    <t>能繁母猪</t>
  </si>
  <si>
    <t>国寿、中华</t>
  </si>
  <si>
    <t>奶牛</t>
  </si>
  <si>
    <t>育肥猪</t>
  </si>
  <si>
    <t>公益林</t>
  </si>
  <si>
    <t>平安</t>
  </si>
  <si>
    <t>商品林</t>
  </si>
  <si>
    <t>烟叶</t>
  </si>
  <si>
    <t>省级</t>
  </si>
  <si>
    <t>肉鸡</t>
  </si>
  <si>
    <t>鸭</t>
  </si>
  <si>
    <t>鹅</t>
  </si>
  <si>
    <t>柑橘</t>
  </si>
  <si>
    <t>中央奖补</t>
  </si>
  <si>
    <t>茶叶</t>
  </si>
  <si>
    <t>能繁母牛</t>
  </si>
  <si>
    <t>葡萄</t>
  </si>
  <si>
    <t>蔬菜</t>
  </si>
  <si>
    <t>县级</t>
  </si>
  <si>
    <t>人保</t>
  </si>
  <si>
    <t>巨灾保险（水稻）</t>
  </si>
  <si>
    <t>巨灾保险（玉米）</t>
  </si>
  <si>
    <t>巨灾保险（能繁母猪）</t>
  </si>
  <si>
    <t>巨灾保险（育肥猪）</t>
  </si>
  <si>
    <t>巨灾保险（农房）</t>
  </si>
  <si>
    <t>精准扶贫</t>
  </si>
  <si>
    <t>以上农业保险合计</t>
  </si>
  <si>
    <t>其中：12个中央和省级保费补贴险种</t>
  </si>
  <si>
    <t>两个非农险：1、中药材险</t>
  </si>
  <si>
    <t>太平洋</t>
  </si>
  <si>
    <t>2、野生动物致害险</t>
  </si>
  <si>
    <t>所有险种合计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</si>
</sst>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="120" zoomScaleNormal="120" zoomScaleSheetLayoutView="100" workbookViewId="0" topLeftCell="G1">
      <selection activeCell="I28" sqref="I28"/>
    </sheetView>
  </sheetViews>
  <sheetFormatPr defaultColWidth="9.00390625" defaultRowHeight="14.25"/>
  <cols>
    <col min="1" max="1" width="23.125" style="0" customWidth="1"/>
    <col min="2" max="2" width="8.25390625" style="0" customWidth="1"/>
    <col min="3" max="3" width="11.00390625" style="6" customWidth="1"/>
    <col min="4" max="4" width="12.75390625" style="7" customWidth="1"/>
    <col min="5" max="6" width="10.75390625" style="7" customWidth="1"/>
    <col min="7" max="7" width="13.75390625" style="7" customWidth="1"/>
    <col min="8" max="8" width="8.50390625" style="7" customWidth="1"/>
    <col min="9" max="9" width="16.25390625" style="0" customWidth="1"/>
    <col min="10" max="10" width="8.25390625" style="7" customWidth="1"/>
    <col min="11" max="11" width="15.50390625" style="0" customWidth="1"/>
    <col min="12" max="13" width="6.75390625" style="0" customWidth="1"/>
    <col min="14" max="14" width="6.75390625" style="7" customWidth="1"/>
    <col min="15" max="15" width="13.625" style="0" customWidth="1"/>
    <col min="16" max="16" width="8.25390625" style="7" customWidth="1"/>
    <col min="17" max="17" width="13.75390625" style="7" customWidth="1"/>
    <col min="18" max="18" width="8.375" style="0" customWidth="1"/>
  </cols>
  <sheetData>
    <row r="1" spans="1:18" ht="18.75">
      <c r="A1" s="8" t="s">
        <v>0</v>
      </c>
      <c r="B1" s="9"/>
      <c r="C1" s="10"/>
      <c r="D1" s="11"/>
      <c r="E1" s="11"/>
      <c r="F1" s="11"/>
      <c r="G1" s="11"/>
      <c r="H1" s="11"/>
      <c r="I1" s="9"/>
      <c r="J1" s="11"/>
      <c r="K1" s="9"/>
      <c r="L1" s="9"/>
      <c r="M1" s="9"/>
      <c r="N1" s="11"/>
      <c r="O1" s="9"/>
      <c r="P1" s="11"/>
      <c r="Q1" s="11"/>
      <c r="R1" s="9"/>
    </row>
    <row r="2" spans="1:18" s="1" customFormat="1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7" s="2" customFormat="1" ht="19.5" customHeight="1">
      <c r="A3" s="13" t="s">
        <v>2</v>
      </c>
      <c r="B3" s="13"/>
      <c r="C3" s="13"/>
      <c r="D3" s="13"/>
      <c r="E3" s="13"/>
      <c r="F3" s="14"/>
      <c r="G3" s="15"/>
      <c r="H3" s="15"/>
      <c r="I3" s="26"/>
      <c r="J3" s="13"/>
      <c r="K3" s="27"/>
      <c r="M3" s="28"/>
      <c r="N3" s="14"/>
      <c r="P3" s="15" t="s">
        <v>3</v>
      </c>
      <c r="Q3" s="34"/>
    </row>
    <row r="4" spans="1:18" s="3" customFormat="1" ht="21.75" customHeight="1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/>
      <c r="J4" s="16" t="s">
        <v>12</v>
      </c>
      <c r="K4" s="16"/>
      <c r="L4" s="16" t="s">
        <v>13</v>
      </c>
      <c r="M4" s="16"/>
      <c r="N4" s="16" t="s">
        <v>14</v>
      </c>
      <c r="O4" s="16"/>
      <c r="P4" s="16" t="s">
        <v>15</v>
      </c>
      <c r="Q4" s="16"/>
      <c r="R4" s="17" t="s">
        <v>16</v>
      </c>
    </row>
    <row r="5" spans="1:18" s="3" customFormat="1" ht="21.75" customHeight="1">
      <c r="A5" s="16"/>
      <c r="B5" s="16"/>
      <c r="C5" s="16"/>
      <c r="D5" s="16"/>
      <c r="E5" s="16"/>
      <c r="F5" s="16"/>
      <c r="G5" s="16"/>
      <c r="H5" s="16" t="s">
        <v>17</v>
      </c>
      <c r="I5" s="29" t="s">
        <v>18</v>
      </c>
      <c r="J5" s="16" t="s">
        <v>17</v>
      </c>
      <c r="K5" s="16" t="s">
        <v>18</v>
      </c>
      <c r="L5" s="16" t="s">
        <v>17</v>
      </c>
      <c r="M5" s="16" t="s">
        <v>18</v>
      </c>
      <c r="N5" s="16" t="s">
        <v>17</v>
      </c>
      <c r="O5" s="16" t="s">
        <v>18</v>
      </c>
      <c r="P5" s="16" t="s">
        <v>17</v>
      </c>
      <c r="Q5" s="16" t="s">
        <v>19</v>
      </c>
      <c r="R5" s="17"/>
    </row>
    <row r="6" spans="1:18" s="4" customFormat="1" ht="21.75" customHeight="1">
      <c r="A6" s="17" t="s">
        <v>20</v>
      </c>
      <c r="B6" s="17" t="s">
        <v>21</v>
      </c>
      <c r="C6" s="17" t="s">
        <v>22</v>
      </c>
      <c r="D6" s="18">
        <v>874100</v>
      </c>
      <c r="E6" s="18">
        <v>900</v>
      </c>
      <c r="F6" s="18">
        <v>36</v>
      </c>
      <c r="G6" s="18">
        <f>D6*F6</f>
        <v>31467600</v>
      </c>
      <c r="H6" s="19">
        <v>0.45</v>
      </c>
      <c r="I6" s="30">
        <f aca="true" t="shared" si="0" ref="I6:I23">G6*H6</f>
        <v>14160420</v>
      </c>
      <c r="J6" s="19">
        <v>0.25</v>
      </c>
      <c r="K6" s="30">
        <f>J6*G6</f>
        <v>7866900</v>
      </c>
      <c r="L6" s="31"/>
      <c r="M6" s="31"/>
      <c r="N6" s="20">
        <v>0.1</v>
      </c>
      <c r="O6" s="32">
        <f>N6*G6</f>
        <v>3146760</v>
      </c>
      <c r="P6" s="20">
        <v>0.2</v>
      </c>
      <c r="Q6" s="18">
        <f aca="true" t="shared" si="1" ref="Q6:Q24">G6*P6</f>
        <v>6293520</v>
      </c>
      <c r="R6" s="35"/>
    </row>
    <row r="7" spans="1:18" s="4" customFormat="1" ht="21.75" customHeight="1">
      <c r="A7" s="17" t="s">
        <v>23</v>
      </c>
      <c r="B7" s="17" t="s">
        <v>21</v>
      </c>
      <c r="C7" s="17" t="s">
        <v>22</v>
      </c>
      <c r="D7" s="18">
        <v>106000</v>
      </c>
      <c r="E7" s="18">
        <v>1100</v>
      </c>
      <c r="F7" s="18">
        <v>44</v>
      </c>
      <c r="G7" s="18">
        <f>F7*D7</f>
        <v>4664000</v>
      </c>
      <c r="H7" s="19">
        <v>0.45</v>
      </c>
      <c r="I7" s="30">
        <f t="shared" si="0"/>
        <v>2098800</v>
      </c>
      <c r="J7" s="19">
        <v>0.25</v>
      </c>
      <c r="K7" s="30">
        <f>J7*G7</f>
        <v>1166000</v>
      </c>
      <c r="L7" s="31"/>
      <c r="M7" s="31"/>
      <c r="N7" s="20">
        <v>0.1</v>
      </c>
      <c r="O7" s="32">
        <f>N7*G7</f>
        <v>466400</v>
      </c>
      <c r="P7" s="20">
        <v>0.2</v>
      </c>
      <c r="Q7" s="18">
        <f t="shared" si="1"/>
        <v>932800</v>
      </c>
      <c r="R7" s="35"/>
    </row>
    <row r="8" spans="1:18" s="4" customFormat="1" ht="21.75" customHeight="1">
      <c r="A8" s="17" t="s">
        <v>24</v>
      </c>
      <c r="B8" s="17" t="s">
        <v>21</v>
      </c>
      <c r="C8" s="17"/>
      <c r="D8" s="18"/>
      <c r="E8" s="18"/>
      <c r="F8" s="18"/>
      <c r="G8" s="18"/>
      <c r="H8" s="17"/>
      <c r="I8" s="30"/>
      <c r="J8" s="17"/>
      <c r="K8" s="30"/>
      <c r="L8" s="31"/>
      <c r="M8" s="31"/>
      <c r="N8" s="17"/>
      <c r="O8" s="32"/>
      <c r="P8" s="17"/>
      <c r="Q8" s="18"/>
      <c r="R8" s="35"/>
    </row>
    <row r="9" spans="1:18" s="4" customFormat="1" ht="21.75" customHeight="1">
      <c r="A9" s="17" t="s">
        <v>25</v>
      </c>
      <c r="B9" s="17" t="s">
        <v>21</v>
      </c>
      <c r="C9" s="17" t="s">
        <v>26</v>
      </c>
      <c r="D9" s="18">
        <v>39700</v>
      </c>
      <c r="E9" s="18">
        <v>280</v>
      </c>
      <c r="F9" s="18">
        <v>16.8</v>
      </c>
      <c r="G9" s="18">
        <f aca="true" t="shared" si="2" ref="G9:G24">K9/J9</f>
        <v>666666.666666667</v>
      </c>
      <c r="H9" s="20">
        <v>0.45</v>
      </c>
      <c r="I9" s="30">
        <f t="shared" si="0"/>
        <v>300000</v>
      </c>
      <c r="J9" s="20">
        <v>0.3</v>
      </c>
      <c r="K9" s="30">
        <v>200000</v>
      </c>
      <c r="L9" s="31"/>
      <c r="M9" s="31"/>
      <c r="N9" s="17"/>
      <c r="O9" s="32"/>
      <c r="P9" s="20">
        <v>0.25</v>
      </c>
      <c r="Q9" s="18">
        <f t="shared" si="1"/>
        <v>166666.666666667</v>
      </c>
      <c r="R9" s="35"/>
    </row>
    <row r="10" spans="1:18" s="4" customFormat="1" ht="21.75" customHeight="1">
      <c r="A10" s="17" t="s">
        <v>27</v>
      </c>
      <c r="B10" s="17" t="s">
        <v>21</v>
      </c>
      <c r="C10" s="17" t="s">
        <v>22</v>
      </c>
      <c r="D10" s="18">
        <v>111111</v>
      </c>
      <c r="E10" s="18">
        <v>150</v>
      </c>
      <c r="F10" s="18">
        <v>9</v>
      </c>
      <c r="G10" s="18">
        <f t="shared" si="2"/>
        <v>1000000</v>
      </c>
      <c r="H10" s="20">
        <v>0.4</v>
      </c>
      <c r="I10" s="30">
        <f t="shared" si="0"/>
        <v>400000</v>
      </c>
      <c r="J10" s="20">
        <v>0.25</v>
      </c>
      <c r="K10" s="30">
        <v>250000</v>
      </c>
      <c r="L10" s="31"/>
      <c r="M10" s="31"/>
      <c r="N10" s="20">
        <v>0.1</v>
      </c>
      <c r="O10" s="32">
        <f>G10*N10</f>
        <v>100000</v>
      </c>
      <c r="P10" s="20">
        <v>0.25</v>
      </c>
      <c r="Q10" s="18">
        <f t="shared" si="1"/>
        <v>250000</v>
      </c>
      <c r="R10" s="35"/>
    </row>
    <row r="11" spans="1:18" s="4" customFormat="1" ht="21.75" customHeight="1">
      <c r="A11" s="17" t="s">
        <v>28</v>
      </c>
      <c r="B11" s="17" t="s">
        <v>21</v>
      </c>
      <c r="C11" s="17"/>
      <c r="D11" s="18"/>
      <c r="E11" s="18"/>
      <c r="F11" s="18"/>
      <c r="G11" s="18"/>
      <c r="H11" s="20"/>
      <c r="I11" s="30"/>
      <c r="J11" s="17"/>
      <c r="K11" s="30"/>
      <c r="L11" s="31"/>
      <c r="M11" s="31"/>
      <c r="N11" s="17"/>
      <c r="O11" s="32"/>
      <c r="P11" s="20"/>
      <c r="Q11" s="18"/>
      <c r="R11" s="35"/>
    </row>
    <row r="12" spans="1:18" s="4" customFormat="1" ht="21.75" customHeight="1">
      <c r="A12" s="17" t="s">
        <v>29</v>
      </c>
      <c r="B12" s="17" t="s">
        <v>21</v>
      </c>
      <c r="C12" s="17" t="s">
        <v>30</v>
      </c>
      <c r="D12" s="18">
        <f>G12/F12</f>
        <v>70000</v>
      </c>
      <c r="E12" s="18">
        <v>300</v>
      </c>
      <c r="F12" s="18">
        <v>24</v>
      </c>
      <c r="G12" s="18">
        <f t="shared" si="2"/>
        <v>1680000</v>
      </c>
      <c r="H12" s="20">
        <v>0.4</v>
      </c>
      <c r="I12" s="30">
        <f t="shared" si="0"/>
        <v>672000</v>
      </c>
      <c r="J12" s="20">
        <v>0.25</v>
      </c>
      <c r="K12" s="30">
        <v>420000</v>
      </c>
      <c r="L12" s="31"/>
      <c r="M12" s="31"/>
      <c r="N12" s="20">
        <v>0.1</v>
      </c>
      <c r="O12" s="32">
        <f aca="true" t="shared" si="3" ref="O12:O24">G12*N12</f>
        <v>168000</v>
      </c>
      <c r="P12" s="20">
        <v>0.25</v>
      </c>
      <c r="Q12" s="18">
        <f t="shared" si="1"/>
        <v>420000</v>
      </c>
      <c r="R12" s="35"/>
    </row>
    <row r="13" spans="1:18" s="4" customFormat="1" ht="21.75" customHeight="1">
      <c r="A13" s="17" t="s">
        <v>31</v>
      </c>
      <c r="B13" s="17" t="s">
        <v>21</v>
      </c>
      <c r="C13" s="17" t="s">
        <v>32</v>
      </c>
      <c r="D13" s="18">
        <v>28148</v>
      </c>
      <c r="E13" s="18">
        <v>1500</v>
      </c>
      <c r="F13" s="18">
        <v>90</v>
      </c>
      <c r="G13" s="18">
        <f t="shared" si="2"/>
        <v>2533333.33333333</v>
      </c>
      <c r="H13" s="20">
        <v>0.5</v>
      </c>
      <c r="I13" s="30">
        <f t="shared" si="0"/>
        <v>1266666.66666667</v>
      </c>
      <c r="J13" s="20">
        <v>0.3</v>
      </c>
      <c r="K13" s="30">
        <v>760000</v>
      </c>
      <c r="L13" s="31"/>
      <c r="M13" s="31"/>
      <c r="N13" s="17"/>
      <c r="O13" s="32"/>
      <c r="P13" s="20">
        <v>0.2</v>
      </c>
      <c r="Q13" s="18">
        <f t="shared" si="1"/>
        <v>506666.666666667</v>
      </c>
      <c r="R13" s="35"/>
    </row>
    <row r="14" spans="1:18" s="4" customFormat="1" ht="21.75" customHeight="1">
      <c r="A14" s="17" t="s">
        <v>33</v>
      </c>
      <c r="B14" s="17" t="s">
        <v>21</v>
      </c>
      <c r="C14" s="17"/>
      <c r="D14" s="18"/>
      <c r="E14" s="18"/>
      <c r="F14" s="18"/>
      <c r="G14" s="18"/>
      <c r="H14" s="17"/>
      <c r="I14" s="30"/>
      <c r="J14" s="17"/>
      <c r="K14" s="30"/>
      <c r="L14" s="31"/>
      <c r="M14" s="31"/>
      <c r="N14" s="17"/>
      <c r="O14" s="32"/>
      <c r="P14" s="17"/>
      <c r="Q14" s="18"/>
      <c r="R14" s="35"/>
    </row>
    <row r="15" spans="1:18" s="4" customFormat="1" ht="21.75" customHeight="1">
      <c r="A15" s="17" t="s">
        <v>34</v>
      </c>
      <c r="B15" s="17" t="s">
        <v>21</v>
      </c>
      <c r="C15" s="17" t="s">
        <v>32</v>
      </c>
      <c r="D15" s="18">
        <v>268056</v>
      </c>
      <c r="E15" s="18">
        <v>800</v>
      </c>
      <c r="F15" s="18">
        <v>48</v>
      </c>
      <c r="G15" s="18">
        <f t="shared" si="2"/>
        <v>12866666.6666667</v>
      </c>
      <c r="H15" s="20">
        <v>0.5</v>
      </c>
      <c r="I15" s="30">
        <f t="shared" si="0"/>
        <v>6433333.33333333</v>
      </c>
      <c r="J15" s="20">
        <v>0.15</v>
      </c>
      <c r="K15" s="30">
        <v>1930000</v>
      </c>
      <c r="L15" s="31"/>
      <c r="M15" s="31"/>
      <c r="N15" s="20">
        <v>0.15</v>
      </c>
      <c r="O15" s="32">
        <f t="shared" si="3"/>
        <v>1930000</v>
      </c>
      <c r="P15" s="20">
        <v>0.2</v>
      </c>
      <c r="Q15" s="18">
        <f t="shared" si="1"/>
        <v>2573333.33333333</v>
      </c>
      <c r="R15" s="35"/>
    </row>
    <row r="16" spans="1:18" s="4" customFormat="1" ht="21.75" customHeight="1">
      <c r="A16" s="17" t="s">
        <v>35</v>
      </c>
      <c r="B16" s="17" t="s">
        <v>21</v>
      </c>
      <c r="C16" s="17" t="s">
        <v>36</v>
      </c>
      <c r="D16" s="18">
        <v>66223</v>
      </c>
      <c r="E16" s="18">
        <v>500</v>
      </c>
      <c r="F16" s="18">
        <v>1.5</v>
      </c>
      <c r="G16" s="18">
        <f t="shared" si="2"/>
        <v>100000</v>
      </c>
      <c r="H16" s="20">
        <v>0.5</v>
      </c>
      <c r="I16" s="30">
        <f t="shared" si="0"/>
        <v>50000</v>
      </c>
      <c r="J16" s="20">
        <v>0.3</v>
      </c>
      <c r="K16" s="30">
        <v>30000</v>
      </c>
      <c r="L16" s="31"/>
      <c r="M16" s="31"/>
      <c r="N16" s="20">
        <v>0.1</v>
      </c>
      <c r="O16" s="32">
        <f t="shared" si="3"/>
        <v>10000</v>
      </c>
      <c r="P16" s="20">
        <v>0.1</v>
      </c>
      <c r="Q16" s="18">
        <f t="shared" si="1"/>
        <v>10000</v>
      </c>
      <c r="R16" s="35"/>
    </row>
    <row r="17" spans="1:18" s="4" customFormat="1" ht="21.75" customHeight="1">
      <c r="A17" s="17" t="s">
        <v>37</v>
      </c>
      <c r="B17" s="17" t="s">
        <v>21</v>
      </c>
      <c r="C17" s="17" t="s">
        <v>36</v>
      </c>
      <c r="D17" s="18">
        <v>282667</v>
      </c>
      <c r="E17" s="18">
        <v>500</v>
      </c>
      <c r="F17" s="18">
        <v>1.5</v>
      </c>
      <c r="G17" s="18">
        <f t="shared" si="2"/>
        <v>440000</v>
      </c>
      <c r="H17" s="20">
        <v>0.3</v>
      </c>
      <c r="I17" s="30">
        <f t="shared" si="0"/>
        <v>132000</v>
      </c>
      <c r="J17" s="20">
        <v>0.25</v>
      </c>
      <c r="K17" s="30">
        <v>110000</v>
      </c>
      <c r="L17" s="31"/>
      <c r="M17" s="31"/>
      <c r="N17" s="17"/>
      <c r="O17" s="32"/>
      <c r="P17" s="20">
        <v>0.45</v>
      </c>
      <c r="Q17" s="18">
        <f t="shared" si="1"/>
        <v>198000</v>
      </c>
      <c r="R17" s="35"/>
    </row>
    <row r="18" spans="1:18" s="4" customFormat="1" ht="21.75" customHeight="1">
      <c r="A18" s="17" t="s">
        <v>38</v>
      </c>
      <c r="B18" s="17" t="s">
        <v>39</v>
      </c>
      <c r="C18" s="17"/>
      <c r="D18" s="18"/>
      <c r="E18" s="18"/>
      <c r="F18" s="18"/>
      <c r="G18" s="18"/>
      <c r="H18" s="17"/>
      <c r="I18" s="30"/>
      <c r="J18" s="17"/>
      <c r="K18" s="30"/>
      <c r="L18" s="31"/>
      <c r="M18" s="31"/>
      <c r="N18" s="17"/>
      <c r="O18" s="32"/>
      <c r="P18" s="17"/>
      <c r="Q18" s="18"/>
      <c r="R18" s="35"/>
    </row>
    <row r="19" spans="1:18" s="4" customFormat="1" ht="21.75" customHeight="1">
      <c r="A19" s="17" t="s">
        <v>40</v>
      </c>
      <c r="B19" s="17" t="s">
        <v>39</v>
      </c>
      <c r="C19" s="17" t="s">
        <v>36</v>
      </c>
      <c r="D19" s="18">
        <f>G19/F19</f>
        <v>1000000</v>
      </c>
      <c r="E19" s="18">
        <v>12</v>
      </c>
      <c r="F19" s="18">
        <v>0.6</v>
      </c>
      <c r="G19" s="18">
        <f t="shared" si="2"/>
        <v>600000</v>
      </c>
      <c r="H19" s="20"/>
      <c r="I19" s="30"/>
      <c r="J19" s="20">
        <v>0.3</v>
      </c>
      <c r="K19" s="30">
        <v>180000</v>
      </c>
      <c r="L19" s="31"/>
      <c r="M19" s="31"/>
      <c r="N19" s="20">
        <v>0.2</v>
      </c>
      <c r="O19" s="32">
        <f t="shared" si="3"/>
        <v>120000</v>
      </c>
      <c r="P19" s="20">
        <v>0.5</v>
      </c>
      <c r="Q19" s="18">
        <f t="shared" si="1"/>
        <v>300000</v>
      </c>
      <c r="R19" s="35"/>
    </row>
    <row r="20" spans="1:18" s="4" customFormat="1" ht="21.75" customHeight="1">
      <c r="A20" s="17" t="s">
        <v>41</v>
      </c>
      <c r="B20" s="17" t="s">
        <v>39</v>
      </c>
      <c r="C20" s="17"/>
      <c r="D20" s="18"/>
      <c r="E20" s="18"/>
      <c r="F20" s="18"/>
      <c r="G20" s="18"/>
      <c r="H20" s="17"/>
      <c r="I20" s="30"/>
      <c r="J20" s="17"/>
      <c r="K20" s="30"/>
      <c r="L20" s="31"/>
      <c r="M20" s="31"/>
      <c r="N20" s="17"/>
      <c r="O20" s="32"/>
      <c r="P20" s="17"/>
      <c r="Q20" s="18"/>
      <c r="R20" s="35"/>
    </row>
    <row r="21" spans="1:18" s="4" customFormat="1" ht="21.75" customHeight="1">
      <c r="A21" s="17" t="s">
        <v>42</v>
      </c>
      <c r="B21" s="17" t="s">
        <v>39</v>
      </c>
      <c r="C21" s="17"/>
      <c r="D21" s="18"/>
      <c r="E21" s="18"/>
      <c r="F21" s="18"/>
      <c r="G21" s="18"/>
      <c r="H21" s="17"/>
      <c r="I21" s="30"/>
      <c r="J21" s="17"/>
      <c r="K21" s="30"/>
      <c r="L21" s="31"/>
      <c r="M21" s="31"/>
      <c r="N21" s="17"/>
      <c r="O21" s="32"/>
      <c r="P21" s="17"/>
      <c r="Q21" s="18"/>
      <c r="R21" s="35"/>
    </row>
    <row r="22" spans="1:18" s="4" customFormat="1" ht="21.75" customHeight="1">
      <c r="A22" s="17" t="s">
        <v>43</v>
      </c>
      <c r="B22" s="17" t="s">
        <v>44</v>
      </c>
      <c r="C22" s="17"/>
      <c r="D22" s="18">
        <v>43889</v>
      </c>
      <c r="E22" s="18">
        <v>2000</v>
      </c>
      <c r="F22" s="18">
        <v>24</v>
      </c>
      <c r="G22" s="18">
        <f t="shared" si="2"/>
        <v>1040000</v>
      </c>
      <c r="H22" s="20">
        <v>0.3</v>
      </c>
      <c r="I22" s="30">
        <f t="shared" si="0"/>
        <v>312000</v>
      </c>
      <c r="J22" s="20">
        <v>0.25</v>
      </c>
      <c r="K22" s="30">
        <v>260000</v>
      </c>
      <c r="L22" s="31"/>
      <c r="M22" s="31"/>
      <c r="N22" s="20">
        <v>0.2</v>
      </c>
      <c r="O22" s="32">
        <f t="shared" si="3"/>
        <v>208000</v>
      </c>
      <c r="P22" s="20">
        <v>0.25</v>
      </c>
      <c r="Q22" s="18">
        <f t="shared" si="1"/>
        <v>260000</v>
      </c>
      <c r="R22" s="35"/>
    </row>
    <row r="23" spans="1:18" s="4" customFormat="1" ht="21.75" customHeight="1">
      <c r="A23" s="17" t="s">
        <v>45</v>
      </c>
      <c r="B23" s="17" t="s">
        <v>44</v>
      </c>
      <c r="C23" s="17" t="s">
        <v>26</v>
      </c>
      <c r="D23" s="18">
        <f>G23/F23</f>
        <v>6666.66666666667</v>
      </c>
      <c r="E23" s="18">
        <v>2000</v>
      </c>
      <c r="F23" s="18">
        <v>60</v>
      </c>
      <c r="G23" s="18">
        <f t="shared" si="2"/>
        <v>400000</v>
      </c>
      <c r="H23" s="20">
        <v>0.3</v>
      </c>
      <c r="I23" s="30">
        <f t="shared" si="0"/>
        <v>120000</v>
      </c>
      <c r="J23" s="20">
        <v>0.25</v>
      </c>
      <c r="K23" s="30">
        <v>100000</v>
      </c>
      <c r="L23" s="31"/>
      <c r="M23" s="31"/>
      <c r="N23" s="20">
        <v>0.1</v>
      </c>
      <c r="O23" s="32">
        <f t="shared" si="3"/>
        <v>40000</v>
      </c>
      <c r="P23" s="20">
        <v>0.35</v>
      </c>
      <c r="Q23" s="18">
        <f t="shared" si="1"/>
        <v>140000</v>
      </c>
      <c r="R23" s="35"/>
    </row>
    <row r="24" spans="1:18" s="4" customFormat="1" ht="21.75" customHeight="1">
      <c r="A24" s="17" t="s">
        <v>46</v>
      </c>
      <c r="B24" s="17" t="s">
        <v>39</v>
      </c>
      <c r="C24" s="17" t="s">
        <v>30</v>
      </c>
      <c r="D24" s="18">
        <v>4389</v>
      </c>
      <c r="E24" s="18">
        <v>6000</v>
      </c>
      <c r="F24" s="18">
        <v>240</v>
      </c>
      <c r="G24" s="18">
        <f t="shared" si="2"/>
        <v>1066666.66666667</v>
      </c>
      <c r="H24" s="17"/>
      <c r="I24" s="30"/>
      <c r="J24" s="20">
        <v>0.3</v>
      </c>
      <c r="K24" s="30">
        <v>320000</v>
      </c>
      <c r="L24" s="31"/>
      <c r="M24" s="31"/>
      <c r="N24" s="20">
        <v>0.2</v>
      </c>
      <c r="O24" s="32">
        <f t="shared" si="3"/>
        <v>213333.333333333</v>
      </c>
      <c r="P24" s="20">
        <v>0.5</v>
      </c>
      <c r="Q24" s="18">
        <f t="shared" si="1"/>
        <v>533333.333333333</v>
      </c>
      <c r="R24" s="35"/>
    </row>
    <row r="25" spans="1:18" s="4" customFormat="1" ht="21.75" customHeight="1">
      <c r="A25" s="17" t="s">
        <v>47</v>
      </c>
      <c r="B25" s="17" t="s">
        <v>39</v>
      </c>
      <c r="C25" s="17"/>
      <c r="D25" s="17"/>
      <c r="E25" s="17"/>
      <c r="F25" s="17"/>
      <c r="G25" s="18"/>
      <c r="H25" s="17"/>
      <c r="I25" s="30"/>
      <c r="J25" s="17"/>
      <c r="K25" s="30"/>
      <c r="L25" s="31"/>
      <c r="M25" s="31"/>
      <c r="N25" s="17"/>
      <c r="O25" s="32"/>
      <c r="P25" s="17"/>
      <c r="Q25" s="18"/>
      <c r="R25" s="35"/>
    </row>
    <row r="26" spans="1:18" s="4" customFormat="1" ht="21.75" customHeight="1">
      <c r="A26" s="17" t="s">
        <v>48</v>
      </c>
      <c r="B26" s="17" t="s">
        <v>49</v>
      </c>
      <c r="C26" s="17" t="s">
        <v>50</v>
      </c>
      <c r="D26" s="17">
        <v>75000</v>
      </c>
      <c r="E26" s="17"/>
      <c r="F26" s="17">
        <v>90</v>
      </c>
      <c r="G26" s="18">
        <f>D26*F26</f>
        <v>6750000</v>
      </c>
      <c r="H26" s="17"/>
      <c r="I26" s="30"/>
      <c r="J26" s="17"/>
      <c r="K26" s="30"/>
      <c r="L26" s="31"/>
      <c r="M26" s="31"/>
      <c r="N26" s="20">
        <v>0.4</v>
      </c>
      <c r="O26" s="32">
        <f>G26*N26</f>
        <v>2700000</v>
      </c>
      <c r="P26" s="20">
        <v>0.6</v>
      </c>
      <c r="Q26" s="18">
        <f>G26*P26</f>
        <v>4050000</v>
      </c>
      <c r="R26" s="31"/>
    </row>
    <row r="27" spans="1:18" s="4" customFormat="1" ht="21.75" customHeight="1">
      <c r="A27" s="17" t="s">
        <v>51</v>
      </c>
      <c r="B27" s="17" t="s">
        <v>39</v>
      </c>
      <c r="C27" s="17"/>
      <c r="D27" s="21">
        <v>1188300</v>
      </c>
      <c r="E27" s="21">
        <v>200</v>
      </c>
      <c r="F27" s="21">
        <v>2</v>
      </c>
      <c r="G27" s="17">
        <v>2376600</v>
      </c>
      <c r="H27" s="20"/>
      <c r="I27" s="33"/>
      <c r="J27" s="20">
        <v>0.5</v>
      </c>
      <c r="K27" s="33">
        <f>G27*J27</f>
        <v>1188300</v>
      </c>
      <c r="L27" s="31"/>
      <c r="M27" s="31"/>
      <c r="N27" s="20">
        <v>0.5</v>
      </c>
      <c r="O27" s="31">
        <v>1188300</v>
      </c>
      <c r="P27" s="17"/>
      <c r="Q27" s="17"/>
      <c r="R27" s="31"/>
    </row>
    <row r="28" spans="1:18" s="4" customFormat="1" ht="21.75" customHeight="1">
      <c r="A28" s="17" t="s">
        <v>52</v>
      </c>
      <c r="B28" s="17" t="s">
        <v>39</v>
      </c>
      <c r="C28" s="17"/>
      <c r="D28" s="21">
        <v>39600</v>
      </c>
      <c r="E28" s="21">
        <v>200</v>
      </c>
      <c r="F28" s="21">
        <v>2</v>
      </c>
      <c r="G28" s="17">
        <v>79200</v>
      </c>
      <c r="H28" s="20"/>
      <c r="I28" s="33"/>
      <c r="J28" s="20">
        <v>0.5</v>
      </c>
      <c r="K28" s="33">
        <f aca="true" t="shared" si="4" ref="K28:K31">G28*J28</f>
        <v>39600</v>
      </c>
      <c r="L28" s="31"/>
      <c r="M28" s="31"/>
      <c r="N28" s="20">
        <v>0.5</v>
      </c>
      <c r="O28" s="31">
        <v>39600</v>
      </c>
      <c r="P28" s="17"/>
      <c r="Q28" s="17"/>
      <c r="R28" s="31"/>
    </row>
    <row r="29" spans="1:18" s="4" customFormat="1" ht="21.75" customHeight="1">
      <c r="A29" s="17" t="s">
        <v>53</v>
      </c>
      <c r="B29" s="17" t="s">
        <v>39</v>
      </c>
      <c r="C29" s="17"/>
      <c r="D29" s="21">
        <v>28100</v>
      </c>
      <c r="E29" s="21">
        <v>150</v>
      </c>
      <c r="F29" s="21">
        <v>1.5</v>
      </c>
      <c r="G29" s="17">
        <v>42150</v>
      </c>
      <c r="H29" s="20"/>
      <c r="I29" s="33"/>
      <c r="J29" s="20">
        <v>0.5</v>
      </c>
      <c r="K29" s="33">
        <f t="shared" si="4"/>
        <v>21075</v>
      </c>
      <c r="L29" s="31"/>
      <c r="M29" s="31"/>
      <c r="N29" s="20">
        <v>0.5</v>
      </c>
      <c r="O29" s="31">
        <v>21075</v>
      </c>
      <c r="P29" s="17"/>
      <c r="Q29" s="17"/>
      <c r="R29" s="31"/>
    </row>
    <row r="30" spans="1:18" s="4" customFormat="1" ht="21.75" customHeight="1">
      <c r="A30" s="17" t="s">
        <v>54</v>
      </c>
      <c r="B30" s="17" t="s">
        <v>39</v>
      </c>
      <c r="C30" s="17"/>
      <c r="D30" s="21">
        <v>268000</v>
      </c>
      <c r="E30" s="21">
        <v>150</v>
      </c>
      <c r="F30" s="21">
        <v>1.5</v>
      </c>
      <c r="G30" s="17">
        <v>402000</v>
      </c>
      <c r="H30" s="20"/>
      <c r="I30" s="33"/>
      <c r="J30" s="20">
        <v>0.5</v>
      </c>
      <c r="K30" s="33">
        <f t="shared" si="4"/>
        <v>201000</v>
      </c>
      <c r="L30" s="31"/>
      <c r="M30" s="31"/>
      <c r="N30" s="20">
        <v>0.5</v>
      </c>
      <c r="O30" s="31">
        <v>201000</v>
      </c>
      <c r="P30" s="17"/>
      <c r="Q30" s="17"/>
      <c r="R30" s="31"/>
    </row>
    <row r="31" spans="1:18" s="4" customFormat="1" ht="21.75" customHeight="1">
      <c r="A31" s="17" t="s">
        <v>55</v>
      </c>
      <c r="B31" s="17" t="s">
        <v>39</v>
      </c>
      <c r="C31" s="17"/>
      <c r="D31" s="21">
        <v>174545</v>
      </c>
      <c r="E31" s="21">
        <v>20000</v>
      </c>
      <c r="F31" s="21">
        <v>16.5</v>
      </c>
      <c r="G31" s="17">
        <v>2879992.5</v>
      </c>
      <c r="H31" s="20"/>
      <c r="I31" s="33"/>
      <c r="J31" s="20">
        <v>0.5</v>
      </c>
      <c r="K31" s="33">
        <f t="shared" si="4"/>
        <v>1439996.25</v>
      </c>
      <c r="L31" s="31"/>
      <c r="M31" s="31"/>
      <c r="N31" s="20">
        <v>0.5</v>
      </c>
      <c r="O31" s="31">
        <v>1439996.25</v>
      </c>
      <c r="P31" s="17"/>
      <c r="Q31" s="17"/>
      <c r="R31" s="31"/>
    </row>
    <row r="32" spans="1:18" s="4" customFormat="1" ht="21.75" customHeight="1">
      <c r="A32" s="17" t="s">
        <v>56</v>
      </c>
      <c r="B32" s="17" t="s">
        <v>39</v>
      </c>
      <c r="C32" s="17"/>
      <c r="D32" s="18"/>
      <c r="E32" s="18"/>
      <c r="F32" s="17"/>
      <c r="G32" s="17"/>
      <c r="H32" s="17"/>
      <c r="I32" s="33"/>
      <c r="J32" s="17"/>
      <c r="K32" s="31"/>
      <c r="L32" s="31"/>
      <c r="M32" s="31"/>
      <c r="N32" s="17"/>
      <c r="O32" s="31"/>
      <c r="P32" s="17"/>
      <c r="Q32" s="17"/>
      <c r="R32" s="31"/>
    </row>
    <row r="33" spans="1:18" s="4" customFormat="1" ht="21.75" customHeight="1">
      <c r="A33" s="17" t="s">
        <v>57</v>
      </c>
      <c r="B33" s="17"/>
      <c r="C33" s="17"/>
      <c r="D33" s="17"/>
      <c r="E33" s="17"/>
      <c r="F33" s="17"/>
      <c r="G33" s="18">
        <f>SUM(G6:G32)</f>
        <v>71054875.8333333</v>
      </c>
      <c r="H33" s="17"/>
      <c r="I33" s="30">
        <f>SUM(I6:I32)</f>
        <v>25945220</v>
      </c>
      <c r="J33" s="17"/>
      <c r="K33" s="30">
        <f>SUM(K6:K32)</f>
        <v>16482871.25</v>
      </c>
      <c r="L33" s="31"/>
      <c r="M33" s="31"/>
      <c r="N33" s="17"/>
      <c r="O33" s="32">
        <f>SUM(O6:O32)</f>
        <v>11992464.5833333</v>
      </c>
      <c r="P33" s="17"/>
      <c r="Q33" s="18">
        <f>SUM(Q6:Q32)</f>
        <v>16634320</v>
      </c>
      <c r="R33" s="30"/>
    </row>
    <row r="34" spans="1:18" s="4" customFormat="1" ht="33" customHeight="1">
      <c r="A34" s="22" t="s">
        <v>58</v>
      </c>
      <c r="B34" s="17"/>
      <c r="C34" s="17"/>
      <c r="D34" s="17"/>
      <c r="E34" s="17"/>
      <c r="F34" s="17"/>
      <c r="G34" s="18">
        <f>SUM(G6:G24)</f>
        <v>58524933.3333333</v>
      </c>
      <c r="H34" s="17"/>
      <c r="I34" s="30">
        <f>SUM(I6:I24)</f>
        <v>25945220</v>
      </c>
      <c r="J34" s="17"/>
      <c r="K34" s="30">
        <f>SUM(K6:K24)</f>
        <v>13592900</v>
      </c>
      <c r="L34" s="31"/>
      <c r="M34" s="31"/>
      <c r="N34" s="17"/>
      <c r="O34" s="32">
        <f>SUM(O6:O24)</f>
        <v>6402493.33333333</v>
      </c>
      <c r="P34" s="17"/>
      <c r="Q34" s="18">
        <f>SUM(Q6:Q24)</f>
        <v>12584320</v>
      </c>
      <c r="R34" s="31"/>
    </row>
    <row r="35" spans="1:18" s="4" customFormat="1" ht="21.75" customHeight="1">
      <c r="A35" s="17" t="s">
        <v>59</v>
      </c>
      <c r="B35" s="17" t="s">
        <v>49</v>
      </c>
      <c r="C35" s="17" t="s">
        <v>60</v>
      </c>
      <c r="D35" s="17">
        <v>22000</v>
      </c>
      <c r="E35" s="17"/>
      <c r="F35" s="17">
        <v>90</v>
      </c>
      <c r="G35" s="18">
        <f>D35*F35</f>
        <v>1980000</v>
      </c>
      <c r="H35" s="17"/>
      <c r="I35" s="30"/>
      <c r="J35" s="17"/>
      <c r="K35" s="30"/>
      <c r="L35" s="31"/>
      <c r="M35" s="31"/>
      <c r="N35" s="20">
        <v>0.3</v>
      </c>
      <c r="O35" s="32">
        <f>G35*N35</f>
        <v>594000</v>
      </c>
      <c r="P35" s="20">
        <v>0.7</v>
      </c>
      <c r="Q35" s="18">
        <f>G35*P35</f>
        <v>1386000</v>
      </c>
      <c r="R35" s="31"/>
    </row>
    <row r="36" spans="1:18" s="4" customFormat="1" ht="21.75" customHeight="1">
      <c r="A36" s="17" t="s">
        <v>61</v>
      </c>
      <c r="B36" s="17" t="s">
        <v>49</v>
      </c>
      <c r="C36" s="17" t="s">
        <v>36</v>
      </c>
      <c r="D36" s="17"/>
      <c r="E36" s="17"/>
      <c r="F36" s="17"/>
      <c r="G36" s="18">
        <v>1000000</v>
      </c>
      <c r="H36" s="17"/>
      <c r="I36" s="30"/>
      <c r="J36" s="17"/>
      <c r="K36" s="30"/>
      <c r="L36" s="31"/>
      <c r="M36" s="31"/>
      <c r="N36" s="20">
        <v>0.7</v>
      </c>
      <c r="O36" s="32">
        <v>700000</v>
      </c>
      <c r="P36" s="20">
        <v>0.3</v>
      </c>
      <c r="Q36" s="18">
        <v>300000</v>
      </c>
      <c r="R36" s="31"/>
    </row>
    <row r="37" spans="1:18" s="4" customFormat="1" ht="21.75" customHeight="1">
      <c r="A37" s="17" t="s">
        <v>62</v>
      </c>
      <c r="B37" s="17"/>
      <c r="C37" s="17"/>
      <c r="D37" s="17"/>
      <c r="E37" s="17"/>
      <c r="F37" s="17"/>
      <c r="G37" s="23">
        <f>G33+G35+G36</f>
        <v>74034875.8333333</v>
      </c>
      <c r="H37" s="23"/>
      <c r="I37" s="32">
        <f aca="true" t="shared" si="5" ref="I37:Q37">I33+I35+I36</f>
        <v>25945220</v>
      </c>
      <c r="J37" s="23"/>
      <c r="K37" s="32">
        <f t="shared" si="5"/>
        <v>16482871.25</v>
      </c>
      <c r="L37" s="32"/>
      <c r="M37" s="32"/>
      <c r="N37" s="23"/>
      <c r="O37" s="32">
        <f t="shared" si="5"/>
        <v>13286464.5833333</v>
      </c>
      <c r="P37" s="23"/>
      <c r="Q37" s="23">
        <f t="shared" si="5"/>
        <v>18320320</v>
      </c>
      <c r="R37" s="31"/>
    </row>
    <row r="38" spans="3:17" s="5" customFormat="1" ht="14.25">
      <c r="C38" s="24"/>
      <c r="D38" s="25"/>
      <c r="E38" s="25"/>
      <c r="F38" s="25"/>
      <c r="G38" s="25"/>
      <c r="H38" s="25"/>
      <c r="J38" s="25"/>
      <c r="N38" s="25"/>
      <c r="P38" s="25"/>
      <c r="Q38" s="25"/>
    </row>
    <row r="39" spans="3:17" s="5" customFormat="1" ht="14.25">
      <c r="C39" s="24"/>
      <c r="D39" s="25"/>
      <c r="E39" s="25"/>
      <c r="F39" s="25"/>
      <c r="G39" s="25"/>
      <c r="H39" s="25"/>
      <c r="J39" s="25"/>
      <c r="N39" s="25"/>
      <c r="P39" s="25"/>
      <c r="Q39" s="25"/>
    </row>
    <row r="40" spans="3:17" s="5" customFormat="1" ht="14.25">
      <c r="C40" s="24"/>
      <c r="D40" s="25"/>
      <c r="E40" s="25"/>
      <c r="F40" s="25"/>
      <c r="G40" s="25"/>
      <c r="H40" s="25"/>
      <c r="J40" s="25"/>
      <c r="N40" s="25"/>
      <c r="P40" s="25"/>
      <c r="Q40" s="25"/>
    </row>
    <row r="41" spans="3:17" s="5" customFormat="1" ht="14.25">
      <c r="C41" s="24"/>
      <c r="D41" s="25"/>
      <c r="E41" s="25"/>
      <c r="F41" s="25"/>
      <c r="G41" s="25"/>
      <c r="H41" s="25"/>
      <c r="J41" s="25"/>
      <c r="N41" s="25"/>
      <c r="P41" s="25"/>
      <c r="Q41" s="25"/>
    </row>
    <row r="42" spans="3:17" s="5" customFormat="1" ht="14.25">
      <c r="C42" s="24"/>
      <c r="D42" s="25"/>
      <c r="E42" s="25"/>
      <c r="F42" s="25"/>
      <c r="G42" s="25"/>
      <c r="H42" s="25"/>
      <c r="J42" s="25"/>
      <c r="N42" s="25"/>
      <c r="P42" s="25"/>
      <c r="Q42" s="25"/>
    </row>
    <row r="43" spans="3:17" s="5" customFormat="1" ht="14.25">
      <c r="C43" s="24"/>
      <c r="D43" s="25"/>
      <c r="E43" s="25"/>
      <c r="F43" s="25"/>
      <c r="G43" s="25"/>
      <c r="H43" s="25"/>
      <c r="J43" s="25"/>
      <c r="N43" s="25"/>
      <c r="P43" s="25"/>
      <c r="Q43" s="25"/>
    </row>
    <row r="44" spans="3:17" s="5" customFormat="1" ht="14.25">
      <c r="C44" s="24"/>
      <c r="D44" s="25"/>
      <c r="E44" s="25"/>
      <c r="F44" s="25"/>
      <c r="G44" s="25"/>
      <c r="H44" s="25"/>
      <c r="J44" s="25"/>
      <c r="N44" s="25"/>
      <c r="P44" s="25"/>
      <c r="Q44" s="25"/>
    </row>
    <row r="45" spans="3:17" s="5" customFormat="1" ht="14.25">
      <c r="C45" s="24"/>
      <c r="D45" s="25"/>
      <c r="E45" s="25"/>
      <c r="F45" s="25"/>
      <c r="G45" s="25"/>
      <c r="H45" s="25"/>
      <c r="J45" s="25"/>
      <c r="N45" s="25"/>
      <c r="P45" s="25"/>
      <c r="Q45" s="25"/>
    </row>
    <row r="46" spans="3:17" s="5" customFormat="1" ht="14.25">
      <c r="C46" s="24"/>
      <c r="D46" s="25"/>
      <c r="E46" s="25"/>
      <c r="F46" s="25"/>
      <c r="G46" s="25"/>
      <c r="H46" s="25"/>
      <c r="J46" s="25"/>
      <c r="N46" s="25"/>
      <c r="P46" s="25"/>
      <c r="Q46" s="25"/>
    </row>
    <row r="47" spans="3:17" s="5" customFormat="1" ht="14.25">
      <c r="C47" s="24"/>
      <c r="D47" s="25"/>
      <c r="E47" s="25"/>
      <c r="F47" s="25"/>
      <c r="G47" s="25"/>
      <c r="H47" s="25"/>
      <c r="J47" s="25"/>
      <c r="N47" s="25"/>
      <c r="P47" s="25"/>
      <c r="Q47" s="25"/>
    </row>
    <row r="48" spans="3:17" s="5" customFormat="1" ht="14.25">
      <c r="C48" s="24"/>
      <c r="D48" s="25"/>
      <c r="E48" s="25"/>
      <c r="F48" s="25"/>
      <c r="G48" s="25"/>
      <c r="H48" s="25"/>
      <c r="J48" s="25"/>
      <c r="N48" s="25"/>
      <c r="P48" s="25"/>
      <c r="Q48" s="25"/>
    </row>
    <row r="49" spans="3:17" s="5" customFormat="1" ht="14.25">
      <c r="C49" s="24"/>
      <c r="D49" s="25"/>
      <c r="E49" s="25"/>
      <c r="F49" s="25"/>
      <c r="G49" s="25"/>
      <c r="H49" s="25"/>
      <c r="J49" s="25"/>
      <c r="N49" s="25"/>
      <c r="P49" s="25"/>
      <c r="Q49" s="25"/>
    </row>
    <row r="50" spans="3:17" s="5" customFormat="1" ht="14.25">
      <c r="C50" s="24"/>
      <c r="D50" s="25"/>
      <c r="E50" s="25"/>
      <c r="F50" s="25"/>
      <c r="G50" s="25"/>
      <c r="H50" s="25"/>
      <c r="J50" s="25"/>
      <c r="N50" s="25"/>
      <c r="P50" s="25"/>
      <c r="Q50" s="25"/>
    </row>
    <row r="51" spans="3:17" s="5" customFormat="1" ht="14.25">
      <c r="C51" s="24"/>
      <c r="D51" s="25"/>
      <c r="E51" s="25"/>
      <c r="F51" s="25"/>
      <c r="G51" s="25"/>
      <c r="H51" s="25"/>
      <c r="J51" s="25"/>
      <c r="N51" s="25"/>
      <c r="P51" s="25"/>
      <c r="Q51" s="25"/>
    </row>
    <row r="52" spans="3:17" s="5" customFormat="1" ht="14.25">
      <c r="C52" s="24"/>
      <c r="D52" s="25"/>
      <c r="E52" s="25"/>
      <c r="F52" s="25"/>
      <c r="G52" s="25"/>
      <c r="H52" s="25"/>
      <c r="J52" s="25"/>
      <c r="N52" s="25"/>
      <c r="P52" s="25"/>
      <c r="Q52" s="25"/>
    </row>
    <row r="53" spans="3:17" s="5" customFormat="1" ht="14.25">
      <c r="C53" s="24"/>
      <c r="D53" s="25"/>
      <c r="E53" s="25"/>
      <c r="F53" s="25"/>
      <c r="G53" s="25"/>
      <c r="H53" s="25"/>
      <c r="J53" s="25"/>
      <c r="N53" s="25"/>
      <c r="P53" s="25"/>
      <c r="Q53" s="25"/>
    </row>
    <row r="54" spans="3:17" s="5" customFormat="1" ht="14.25">
      <c r="C54" s="24"/>
      <c r="D54" s="25"/>
      <c r="E54" s="25"/>
      <c r="F54" s="25"/>
      <c r="G54" s="25"/>
      <c r="H54" s="25"/>
      <c r="J54" s="25"/>
      <c r="N54" s="25"/>
      <c r="P54" s="25"/>
      <c r="Q54" s="25"/>
    </row>
    <row r="55" spans="3:17" s="5" customFormat="1" ht="14.25">
      <c r="C55" s="24"/>
      <c r="D55" s="25"/>
      <c r="E55" s="25"/>
      <c r="F55" s="25"/>
      <c r="G55" s="25"/>
      <c r="H55" s="25"/>
      <c r="J55" s="25"/>
      <c r="N55" s="25"/>
      <c r="P55" s="25"/>
      <c r="Q55" s="25"/>
    </row>
    <row r="56" spans="3:17" s="5" customFormat="1" ht="14.25">
      <c r="C56" s="24"/>
      <c r="D56" s="25"/>
      <c r="E56" s="25"/>
      <c r="F56" s="25"/>
      <c r="G56" s="25"/>
      <c r="H56" s="25"/>
      <c r="J56" s="25"/>
      <c r="N56" s="25"/>
      <c r="P56" s="25"/>
      <c r="Q56" s="25"/>
    </row>
    <row r="57" spans="3:17" s="5" customFormat="1" ht="14.25">
      <c r="C57" s="24"/>
      <c r="D57" s="25"/>
      <c r="E57" s="25"/>
      <c r="F57" s="25"/>
      <c r="G57" s="25"/>
      <c r="H57" s="25"/>
      <c r="J57" s="25"/>
      <c r="N57" s="25"/>
      <c r="P57" s="25"/>
      <c r="Q57" s="25"/>
    </row>
    <row r="58" spans="3:17" s="5" customFormat="1" ht="14.25">
      <c r="C58" s="24"/>
      <c r="D58" s="25"/>
      <c r="E58" s="25"/>
      <c r="F58" s="25"/>
      <c r="G58" s="25"/>
      <c r="H58" s="25"/>
      <c r="J58" s="25"/>
      <c r="N58" s="25"/>
      <c r="P58" s="25"/>
      <c r="Q58" s="25"/>
    </row>
    <row r="59" spans="3:17" s="5" customFormat="1" ht="14.25">
      <c r="C59" s="24"/>
      <c r="D59" s="25"/>
      <c r="E59" s="25"/>
      <c r="F59" s="25"/>
      <c r="G59" s="25"/>
      <c r="H59" s="25"/>
      <c r="J59" s="25"/>
      <c r="N59" s="25"/>
      <c r="P59" s="25"/>
      <c r="Q59" s="25"/>
    </row>
    <row r="60" spans="3:17" s="5" customFormat="1" ht="14.25">
      <c r="C60" s="24"/>
      <c r="D60" s="25"/>
      <c r="E60" s="25"/>
      <c r="F60" s="25"/>
      <c r="G60" s="25"/>
      <c r="H60" s="25"/>
      <c r="J60" s="25"/>
      <c r="N60" s="25"/>
      <c r="P60" s="25"/>
      <c r="Q60" s="25"/>
    </row>
    <row r="61" spans="3:17" s="5" customFormat="1" ht="14.25">
      <c r="C61" s="24"/>
      <c r="D61" s="25"/>
      <c r="E61" s="25"/>
      <c r="F61" s="25"/>
      <c r="G61" s="25"/>
      <c r="H61" s="25"/>
      <c r="J61" s="25"/>
      <c r="N61" s="25"/>
      <c r="P61" s="25"/>
      <c r="Q61" s="25"/>
    </row>
    <row r="62" spans="3:17" s="5" customFormat="1" ht="14.25">
      <c r="C62" s="24"/>
      <c r="D62" s="25"/>
      <c r="E62" s="25"/>
      <c r="F62" s="25"/>
      <c r="G62" s="25"/>
      <c r="H62" s="25"/>
      <c r="J62" s="25"/>
      <c r="N62" s="25"/>
      <c r="P62" s="25"/>
      <c r="Q62" s="25"/>
    </row>
    <row r="63" spans="3:17" s="5" customFormat="1" ht="14.25">
      <c r="C63" s="24"/>
      <c r="D63" s="25"/>
      <c r="E63" s="25"/>
      <c r="F63" s="25"/>
      <c r="G63" s="25"/>
      <c r="H63" s="25"/>
      <c r="J63" s="25"/>
      <c r="N63" s="25"/>
      <c r="P63" s="25"/>
      <c r="Q63" s="25"/>
    </row>
    <row r="64" spans="3:17" s="5" customFormat="1" ht="14.25">
      <c r="C64" s="24"/>
      <c r="D64" s="25"/>
      <c r="E64" s="25"/>
      <c r="F64" s="25"/>
      <c r="G64" s="25"/>
      <c r="H64" s="25"/>
      <c r="J64" s="25"/>
      <c r="N64" s="25"/>
      <c r="P64" s="25"/>
      <c r="Q64" s="25"/>
    </row>
    <row r="65" spans="3:17" s="5" customFormat="1" ht="14.25">
      <c r="C65" s="24"/>
      <c r="D65" s="25"/>
      <c r="E65" s="25"/>
      <c r="F65" s="25"/>
      <c r="G65" s="25"/>
      <c r="H65" s="25"/>
      <c r="J65" s="25"/>
      <c r="N65" s="25"/>
      <c r="P65" s="25"/>
      <c r="Q65" s="25"/>
    </row>
    <row r="66" spans="3:17" s="5" customFormat="1" ht="14.25">
      <c r="C66" s="24"/>
      <c r="D66" s="25"/>
      <c r="E66" s="25"/>
      <c r="F66" s="25"/>
      <c r="G66" s="25"/>
      <c r="H66" s="25"/>
      <c r="J66" s="25"/>
      <c r="N66" s="25"/>
      <c r="P66" s="25"/>
      <c r="Q66" s="25"/>
    </row>
    <row r="67" spans="3:17" s="5" customFormat="1" ht="14.25">
      <c r="C67" s="24"/>
      <c r="D67" s="25"/>
      <c r="E67" s="25"/>
      <c r="F67" s="25"/>
      <c r="G67" s="25"/>
      <c r="H67" s="25"/>
      <c r="J67" s="25"/>
      <c r="N67" s="25"/>
      <c r="P67" s="25"/>
      <c r="Q67" s="25"/>
    </row>
    <row r="68" spans="3:17" s="5" customFormat="1" ht="14.25">
      <c r="C68" s="24"/>
      <c r="D68" s="25"/>
      <c r="E68" s="25"/>
      <c r="F68" s="25"/>
      <c r="G68" s="25"/>
      <c r="H68" s="25"/>
      <c r="J68" s="25"/>
      <c r="N68" s="25"/>
      <c r="P68" s="25"/>
      <c r="Q68" s="25"/>
    </row>
    <row r="69" spans="3:17" s="5" customFormat="1" ht="14.25">
      <c r="C69" s="24"/>
      <c r="D69" s="25"/>
      <c r="E69" s="25"/>
      <c r="F69" s="25"/>
      <c r="G69" s="25"/>
      <c r="H69" s="25"/>
      <c r="J69" s="25"/>
      <c r="N69" s="25"/>
      <c r="P69" s="25"/>
      <c r="Q69" s="25"/>
    </row>
    <row r="70" spans="3:17" s="5" customFormat="1" ht="14.25">
      <c r="C70" s="24"/>
      <c r="D70" s="25"/>
      <c r="E70" s="25"/>
      <c r="F70" s="25"/>
      <c r="G70" s="25"/>
      <c r="H70" s="25"/>
      <c r="J70" s="25"/>
      <c r="N70" s="25"/>
      <c r="P70" s="25"/>
      <c r="Q70" s="25"/>
    </row>
    <row r="71" spans="3:17" s="5" customFormat="1" ht="14.25">
      <c r="C71" s="24"/>
      <c r="D71" s="25"/>
      <c r="E71" s="25"/>
      <c r="F71" s="25"/>
      <c r="G71" s="25"/>
      <c r="H71" s="25"/>
      <c r="J71" s="25"/>
      <c r="N71" s="25"/>
      <c r="P71" s="25"/>
      <c r="Q71" s="25"/>
    </row>
    <row r="72" spans="3:17" s="5" customFormat="1" ht="14.25">
      <c r="C72" s="24"/>
      <c r="D72" s="25"/>
      <c r="E72" s="25"/>
      <c r="F72" s="25"/>
      <c r="G72" s="25"/>
      <c r="H72" s="25"/>
      <c r="J72" s="25"/>
      <c r="N72" s="25"/>
      <c r="P72" s="25"/>
      <c r="Q72" s="25"/>
    </row>
    <row r="73" spans="3:17" s="5" customFormat="1" ht="14.25">
      <c r="C73" s="24"/>
      <c r="D73" s="25"/>
      <c r="E73" s="25"/>
      <c r="F73" s="25"/>
      <c r="G73" s="25"/>
      <c r="H73" s="25"/>
      <c r="J73" s="25"/>
      <c r="N73" s="25"/>
      <c r="P73" s="25"/>
      <c r="Q73" s="25"/>
    </row>
    <row r="74" spans="3:17" s="5" customFormat="1" ht="14.25">
      <c r="C74" s="24"/>
      <c r="D74" s="25"/>
      <c r="E74" s="25"/>
      <c r="F74" s="25"/>
      <c r="G74" s="25"/>
      <c r="H74" s="25"/>
      <c r="J74" s="25"/>
      <c r="N74" s="25"/>
      <c r="P74" s="25"/>
      <c r="Q74" s="25"/>
    </row>
    <row r="75" spans="3:17" s="5" customFormat="1" ht="14.25">
      <c r="C75" s="24"/>
      <c r="D75" s="25"/>
      <c r="E75" s="25"/>
      <c r="F75" s="25"/>
      <c r="G75" s="25"/>
      <c r="H75" s="25"/>
      <c r="J75" s="25"/>
      <c r="N75" s="25"/>
      <c r="P75" s="25"/>
      <c r="Q75" s="25"/>
    </row>
    <row r="76" spans="3:17" s="5" customFormat="1" ht="14.25">
      <c r="C76" s="24"/>
      <c r="D76" s="25"/>
      <c r="E76" s="25"/>
      <c r="F76" s="25"/>
      <c r="G76" s="25"/>
      <c r="H76" s="25"/>
      <c r="J76" s="25"/>
      <c r="N76" s="25"/>
      <c r="P76" s="25"/>
      <c r="Q76" s="25"/>
    </row>
    <row r="77" spans="3:17" s="5" customFormat="1" ht="14.25">
      <c r="C77" s="24"/>
      <c r="D77" s="25"/>
      <c r="E77" s="25"/>
      <c r="F77" s="25"/>
      <c r="G77" s="25"/>
      <c r="H77" s="25"/>
      <c r="J77" s="25"/>
      <c r="N77" s="25"/>
      <c r="P77" s="25"/>
      <c r="Q77" s="25"/>
    </row>
    <row r="78" spans="3:17" s="5" customFormat="1" ht="14.25">
      <c r="C78" s="24"/>
      <c r="D78" s="25"/>
      <c r="E78" s="25"/>
      <c r="F78" s="25"/>
      <c r="G78" s="25"/>
      <c r="H78" s="25"/>
      <c r="J78" s="25"/>
      <c r="N78" s="25"/>
      <c r="P78" s="25"/>
      <c r="Q78" s="25"/>
    </row>
    <row r="79" spans="3:17" s="5" customFormat="1" ht="14.25">
      <c r="C79" s="24"/>
      <c r="D79" s="25"/>
      <c r="E79" s="25"/>
      <c r="F79" s="25"/>
      <c r="G79" s="25"/>
      <c r="H79" s="25"/>
      <c r="J79" s="25"/>
      <c r="N79" s="25"/>
      <c r="P79" s="25"/>
      <c r="Q79" s="25"/>
    </row>
    <row r="80" spans="3:17" s="5" customFormat="1" ht="14.25">
      <c r="C80" s="24"/>
      <c r="D80" s="25"/>
      <c r="E80" s="25"/>
      <c r="F80" s="25"/>
      <c r="G80" s="25"/>
      <c r="H80" s="25"/>
      <c r="J80" s="25"/>
      <c r="N80" s="25"/>
      <c r="P80" s="25"/>
      <c r="Q80" s="25"/>
    </row>
    <row r="81" spans="3:17" s="5" customFormat="1" ht="14.25">
      <c r="C81" s="24"/>
      <c r="D81" s="25"/>
      <c r="E81" s="25"/>
      <c r="F81" s="25"/>
      <c r="G81" s="25"/>
      <c r="H81" s="25"/>
      <c r="J81" s="25"/>
      <c r="N81" s="25"/>
      <c r="P81" s="25"/>
      <c r="Q81" s="25"/>
    </row>
    <row r="82" spans="3:17" s="5" customFormat="1" ht="14.25">
      <c r="C82" s="24"/>
      <c r="D82" s="25"/>
      <c r="E82" s="25"/>
      <c r="F82" s="25"/>
      <c r="G82" s="25"/>
      <c r="H82" s="25"/>
      <c r="J82" s="25"/>
      <c r="N82" s="25"/>
      <c r="P82" s="25"/>
      <c r="Q82" s="25"/>
    </row>
    <row r="83" spans="3:17" s="5" customFormat="1" ht="14.25">
      <c r="C83" s="24"/>
      <c r="D83" s="25"/>
      <c r="E83" s="25"/>
      <c r="F83" s="25"/>
      <c r="G83" s="25"/>
      <c r="H83" s="25"/>
      <c r="J83" s="25"/>
      <c r="N83" s="25"/>
      <c r="P83" s="25"/>
      <c r="Q83" s="25"/>
    </row>
    <row r="84" spans="3:17" s="5" customFormat="1" ht="14.25">
      <c r="C84" s="24"/>
      <c r="D84" s="25"/>
      <c r="E84" s="25"/>
      <c r="F84" s="25"/>
      <c r="G84" s="25"/>
      <c r="H84" s="25"/>
      <c r="J84" s="25"/>
      <c r="N84" s="25"/>
      <c r="P84" s="25"/>
      <c r="Q84" s="25"/>
    </row>
    <row r="85" spans="3:17" s="5" customFormat="1" ht="14.25">
      <c r="C85" s="24"/>
      <c r="D85" s="25"/>
      <c r="E85" s="25"/>
      <c r="F85" s="25"/>
      <c r="G85" s="25"/>
      <c r="H85" s="25"/>
      <c r="J85" s="25"/>
      <c r="N85" s="25"/>
      <c r="P85" s="25"/>
      <c r="Q85" s="25"/>
    </row>
    <row r="86" spans="3:17" s="5" customFormat="1" ht="14.25">
      <c r="C86" s="24"/>
      <c r="D86" s="25"/>
      <c r="E86" s="25"/>
      <c r="F86" s="25"/>
      <c r="G86" s="25"/>
      <c r="H86" s="25"/>
      <c r="J86" s="25"/>
      <c r="N86" s="25"/>
      <c r="P86" s="25"/>
      <c r="Q86" s="25"/>
    </row>
    <row r="87" spans="3:17" s="5" customFormat="1" ht="14.25">
      <c r="C87" s="24"/>
      <c r="D87" s="25"/>
      <c r="E87" s="25"/>
      <c r="F87" s="25"/>
      <c r="G87" s="25"/>
      <c r="H87" s="25"/>
      <c r="J87" s="25"/>
      <c r="N87" s="25"/>
      <c r="P87" s="25"/>
      <c r="Q87" s="25"/>
    </row>
    <row r="88" spans="3:17" s="5" customFormat="1" ht="14.25">
      <c r="C88" s="24"/>
      <c r="D88" s="25"/>
      <c r="E88" s="25"/>
      <c r="F88" s="25"/>
      <c r="G88" s="25"/>
      <c r="H88" s="25"/>
      <c r="J88" s="25"/>
      <c r="N88" s="25"/>
      <c r="P88" s="25"/>
      <c r="Q88" s="25"/>
    </row>
    <row r="89" spans="3:17" s="5" customFormat="1" ht="14.25">
      <c r="C89" s="24"/>
      <c r="D89" s="25"/>
      <c r="E89" s="25"/>
      <c r="F89" s="25"/>
      <c r="G89" s="25"/>
      <c r="H89" s="25"/>
      <c r="J89" s="25"/>
      <c r="N89" s="25"/>
      <c r="P89" s="25"/>
      <c r="Q89" s="25"/>
    </row>
    <row r="90" spans="3:17" s="5" customFormat="1" ht="14.25">
      <c r="C90" s="24"/>
      <c r="D90" s="25"/>
      <c r="E90" s="25"/>
      <c r="F90" s="25"/>
      <c r="G90" s="25"/>
      <c r="H90" s="25"/>
      <c r="J90" s="25"/>
      <c r="N90" s="25"/>
      <c r="P90" s="25"/>
      <c r="Q90" s="25"/>
    </row>
    <row r="91" spans="3:17" s="5" customFormat="1" ht="14.25">
      <c r="C91" s="24"/>
      <c r="D91" s="25"/>
      <c r="E91" s="25"/>
      <c r="F91" s="25"/>
      <c r="G91" s="25"/>
      <c r="H91" s="25"/>
      <c r="J91" s="25"/>
      <c r="N91" s="25"/>
      <c r="P91" s="25"/>
      <c r="Q91" s="25"/>
    </row>
    <row r="92" spans="3:17" s="5" customFormat="1" ht="14.25">
      <c r="C92" s="24"/>
      <c r="D92" s="25"/>
      <c r="E92" s="25"/>
      <c r="F92" s="25"/>
      <c r="G92" s="25"/>
      <c r="H92" s="25"/>
      <c r="J92" s="25"/>
      <c r="N92" s="25"/>
      <c r="P92" s="25"/>
      <c r="Q92" s="25"/>
    </row>
    <row r="93" spans="3:17" s="5" customFormat="1" ht="14.25">
      <c r="C93" s="24"/>
      <c r="D93" s="25"/>
      <c r="E93" s="25"/>
      <c r="F93" s="25"/>
      <c r="G93" s="25"/>
      <c r="H93" s="25"/>
      <c r="J93" s="25"/>
      <c r="N93" s="25"/>
      <c r="P93" s="25"/>
      <c r="Q93" s="25"/>
    </row>
    <row r="94" spans="3:17" s="5" customFormat="1" ht="14.25">
      <c r="C94" s="24"/>
      <c r="D94" s="25"/>
      <c r="E94" s="25"/>
      <c r="F94" s="25"/>
      <c r="G94" s="25"/>
      <c r="H94" s="25"/>
      <c r="J94" s="25"/>
      <c r="N94" s="25"/>
      <c r="P94" s="25"/>
      <c r="Q94" s="25"/>
    </row>
    <row r="95" spans="3:17" s="5" customFormat="1" ht="14.25">
      <c r="C95" s="24"/>
      <c r="D95" s="25"/>
      <c r="E95" s="25"/>
      <c r="F95" s="25"/>
      <c r="G95" s="25"/>
      <c r="H95" s="25"/>
      <c r="J95" s="25"/>
      <c r="N95" s="25"/>
      <c r="P95" s="25"/>
      <c r="Q95" s="25"/>
    </row>
    <row r="96" spans="3:17" s="5" customFormat="1" ht="14.25">
      <c r="C96" s="24"/>
      <c r="D96" s="25"/>
      <c r="E96" s="25"/>
      <c r="F96" s="25"/>
      <c r="G96" s="25"/>
      <c r="H96" s="25"/>
      <c r="J96" s="25"/>
      <c r="N96" s="25"/>
      <c r="P96" s="25"/>
      <c r="Q96" s="25"/>
    </row>
    <row r="97" spans="3:17" s="5" customFormat="1" ht="14.25">
      <c r="C97" s="24"/>
      <c r="D97" s="25"/>
      <c r="E97" s="25"/>
      <c r="F97" s="25"/>
      <c r="G97" s="25"/>
      <c r="H97" s="25"/>
      <c r="J97" s="25"/>
      <c r="N97" s="25"/>
      <c r="P97" s="25"/>
      <c r="Q97" s="25"/>
    </row>
    <row r="98" spans="3:17" s="5" customFormat="1" ht="14.25">
      <c r="C98" s="24"/>
      <c r="D98" s="25"/>
      <c r="E98" s="25"/>
      <c r="F98" s="25"/>
      <c r="G98" s="25"/>
      <c r="H98" s="25"/>
      <c r="J98" s="25"/>
      <c r="N98" s="25"/>
      <c r="P98" s="25"/>
      <c r="Q98" s="25"/>
    </row>
    <row r="99" spans="3:17" s="5" customFormat="1" ht="14.25">
      <c r="C99" s="24"/>
      <c r="D99" s="25"/>
      <c r="E99" s="25"/>
      <c r="F99" s="25"/>
      <c r="G99" s="25"/>
      <c r="H99" s="25"/>
      <c r="J99" s="25"/>
      <c r="N99" s="25"/>
      <c r="P99" s="25"/>
      <c r="Q99" s="25"/>
    </row>
    <row r="100" spans="3:17" s="5" customFormat="1" ht="14.25">
      <c r="C100" s="24"/>
      <c r="D100" s="25"/>
      <c r="E100" s="25"/>
      <c r="F100" s="25"/>
      <c r="G100" s="25"/>
      <c r="H100" s="25"/>
      <c r="J100" s="25"/>
      <c r="N100" s="25"/>
      <c r="P100" s="25"/>
      <c r="Q100" s="25"/>
    </row>
    <row r="101" spans="3:17" s="5" customFormat="1" ht="14.25">
      <c r="C101" s="24"/>
      <c r="D101" s="25"/>
      <c r="E101" s="25"/>
      <c r="F101" s="25"/>
      <c r="G101" s="25"/>
      <c r="H101" s="25"/>
      <c r="J101" s="25"/>
      <c r="N101" s="25"/>
      <c r="P101" s="25"/>
      <c r="Q101" s="25"/>
    </row>
    <row r="102" spans="3:17" s="5" customFormat="1" ht="14.25">
      <c r="C102" s="24"/>
      <c r="D102" s="25"/>
      <c r="E102" s="25"/>
      <c r="F102" s="25"/>
      <c r="G102" s="25"/>
      <c r="H102" s="25"/>
      <c r="J102" s="25"/>
      <c r="N102" s="25"/>
      <c r="P102" s="25"/>
      <c r="Q102" s="25"/>
    </row>
    <row r="103" spans="3:17" s="5" customFormat="1" ht="14.25">
      <c r="C103" s="24"/>
      <c r="D103" s="25"/>
      <c r="E103" s="25"/>
      <c r="F103" s="25"/>
      <c r="G103" s="25"/>
      <c r="H103" s="25"/>
      <c r="J103" s="25"/>
      <c r="N103" s="25"/>
      <c r="P103" s="25"/>
      <c r="Q103" s="25"/>
    </row>
    <row r="104" spans="3:17" s="5" customFormat="1" ht="14.25">
      <c r="C104" s="24"/>
      <c r="D104" s="25"/>
      <c r="E104" s="25"/>
      <c r="F104" s="25"/>
      <c r="G104" s="25"/>
      <c r="H104" s="25"/>
      <c r="J104" s="25"/>
      <c r="N104" s="25"/>
      <c r="P104" s="25"/>
      <c r="Q104" s="25"/>
    </row>
    <row r="105" spans="3:17" s="5" customFormat="1" ht="14.25">
      <c r="C105" s="24"/>
      <c r="D105" s="25"/>
      <c r="E105" s="25"/>
      <c r="F105" s="25"/>
      <c r="G105" s="25"/>
      <c r="H105" s="25"/>
      <c r="J105" s="25"/>
      <c r="N105" s="25"/>
      <c r="P105" s="25"/>
      <c r="Q105" s="25"/>
    </row>
    <row r="106" spans="3:17" s="5" customFormat="1" ht="14.25">
      <c r="C106" s="24"/>
      <c r="D106" s="25"/>
      <c r="E106" s="25"/>
      <c r="F106" s="25"/>
      <c r="G106" s="25"/>
      <c r="H106" s="25"/>
      <c r="J106" s="25"/>
      <c r="N106" s="25"/>
      <c r="P106" s="25"/>
      <c r="Q106" s="25"/>
    </row>
    <row r="107" spans="3:17" s="5" customFormat="1" ht="14.25">
      <c r="C107" s="24"/>
      <c r="D107" s="25"/>
      <c r="E107" s="25"/>
      <c r="F107" s="25"/>
      <c r="G107" s="25"/>
      <c r="H107" s="25"/>
      <c r="J107" s="25"/>
      <c r="N107" s="25"/>
      <c r="P107" s="25"/>
      <c r="Q107" s="25"/>
    </row>
    <row r="108" spans="3:17" s="5" customFormat="1" ht="14.25">
      <c r="C108" s="24"/>
      <c r="D108" s="25"/>
      <c r="E108" s="25"/>
      <c r="F108" s="25"/>
      <c r="G108" s="25"/>
      <c r="H108" s="25"/>
      <c r="J108" s="25"/>
      <c r="N108" s="25"/>
      <c r="P108" s="25"/>
      <c r="Q108" s="25"/>
    </row>
    <row r="109" spans="3:17" s="5" customFormat="1" ht="14.25">
      <c r="C109" s="24"/>
      <c r="D109" s="25"/>
      <c r="E109" s="25"/>
      <c r="F109" s="25"/>
      <c r="G109" s="25"/>
      <c r="H109" s="25"/>
      <c r="J109" s="25"/>
      <c r="N109" s="25"/>
      <c r="P109" s="25"/>
      <c r="Q109" s="25"/>
    </row>
    <row r="110" spans="3:17" s="5" customFormat="1" ht="14.25">
      <c r="C110" s="24"/>
      <c r="D110" s="25"/>
      <c r="E110" s="25"/>
      <c r="F110" s="25"/>
      <c r="G110" s="25"/>
      <c r="H110" s="25"/>
      <c r="J110" s="25"/>
      <c r="N110" s="25"/>
      <c r="P110" s="25"/>
      <c r="Q110" s="25"/>
    </row>
    <row r="111" spans="3:17" s="5" customFormat="1" ht="14.25">
      <c r="C111" s="24"/>
      <c r="D111" s="25"/>
      <c r="E111" s="25"/>
      <c r="F111" s="25"/>
      <c r="G111" s="25"/>
      <c r="H111" s="25"/>
      <c r="J111" s="25"/>
      <c r="N111" s="25"/>
      <c r="P111" s="25"/>
      <c r="Q111" s="25"/>
    </row>
    <row r="112" spans="3:17" s="5" customFormat="1" ht="14.25">
      <c r="C112" s="24"/>
      <c r="D112" s="25"/>
      <c r="E112" s="25"/>
      <c r="F112" s="25"/>
      <c r="G112" s="25"/>
      <c r="H112" s="25"/>
      <c r="J112" s="25"/>
      <c r="N112" s="25"/>
      <c r="P112" s="25"/>
      <c r="Q112" s="25"/>
    </row>
    <row r="113" spans="3:17" s="5" customFormat="1" ht="14.25">
      <c r="C113" s="24"/>
      <c r="D113" s="25"/>
      <c r="E113" s="25"/>
      <c r="F113" s="25"/>
      <c r="G113" s="25"/>
      <c r="H113" s="25"/>
      <c r="J113" s="25"/>
      <c r="N113" s="25"/>
      <c r="P113" s="25"/>
      <c r="Q113" s="25"/>
    </row>
    <row r="114" spans="3:17" s="5" customFormat="1" ht="14.25">
      <c r="C114" s="24"/>
      <c r="D114" s="25"/>
      <c r="E114" s="25"/>
      <c r="F114" s="25"/>
      <c r="G114" s="25"/>
      <c r="H114" s="25"/>
      <c r="J114" s="25"/>
      <c r="N114" s="25"/>
      <c r="P114" s="25"/>
      <c r="Q114" s="25"/>
    </row>
    <row r="115" spans="3:17" s="5" customFormat="1" ht="14.25">
      <c r="C115" s="24"/>
      <c r="D115" s="25"/>
      <c r="E115" s="25"/>
      <c r="F115" s="25"/>
      <c r="G115" s="25"/>
      <c r="H115" s="25"/>
      <c r="J115" s="25"/>
      <c r="N115" s="25"/>
      <c r="P115" s="25"/>
      <c r="Q115" s="25"/>
    </row>
    <row r="116" spans="3:17" s="5" customFormat="1" ht="14.25">
      <c r="C116" s="24"/>
      <c r="D116" s="25"/>
      <c r="E116" s="25"/>
      <c r="F116" s="25"/>
      <c r="G116" s="25"/>
      <c r="H116" s="25"/>
      <c r="J116" s="25"/>
      <c r="N116" s="25"/>
      <c r="P116" s="25"/>
      <c r="Q116" s="25"/>
    </row>
    <row r="117" spans="3:17" s="5" customFormat="1" ht="14.25">
      <c r="C117" s="24"/>
      <c r="D117" s="25"/>
      <c r="E117" s="25"/>
      <c r="F117" s="25"/>
      <c r="G117" s="25"/>
      <c r="H117" s="25"/>
      <c r="J117" s="25"/>
      <c r="N117" s="25"/>
      <c r="P117" s="25"/>
      <c r="Q117" s="25"/>
    </row>
    <row r="118" spans="3:17" s="5" customFormat="1" ht="14.25">
      <c r="C118" s="24"/>
      <c r="D118" s="25"/>
      <c r="E118" s="25"/>
      <c r="F118" s="25"/>
      <c r="G118" s="25"/>
      <c r="H118" s="25"/>
      <c r="J118" s="25"/>
      <c r="N118" s="25"/>
      <c r="P118" s="25"/>
      <c r="Q118" s="25"/>
    </row>
    <row r="119" spans="3:17" s="5" customFormat="1" ht="14.25">
      <c r="C119" s="24"/>
      <c r="D119" s="25"/>
      <c r="E119" s="25"/>
      <c r="F119" s="25"/>
      <c r="G119" s="25"/>
      <c r="H119" s="25"/>
      <c r="J119" s="25"/>
      <c r="N119" s="25"/>
      <c r="P119" s="25"/>
      <c r="Q119" s="25"/>
    </row>
    <row r="120" spans="3:17" s="5" customFormat="1" ht="14.25">
      <c r="C120" s="24"/>
      <c r="D120" s="25"/>
      <c r="E120" s="25"/>
      <c r="F120" s="25"/>
      <c r="G120" s="25"/>
      <c r="H120" s="25"/>
      <c r="J120" s="25"/>
      <c r="N120" s="25"/>
      <c r="P120" s="25"/>
      <c r="Q120" s="25"/>
    </row>
    <row r="121" spans="3:17" s="5" customFormat="1" ht="14.25">
      <c r="C121" s="24"/>
      <c r="D121" s="25"/>
      <c r="E121" s="25"/>
      <c r="F121" s="25"/>
      <c r="G121" s="25"/>
      <c r="H121" s="25"/>
      <c r="J121" s="25"/>
      <c r="N121" s="25"/>
      <c r="P121" s="25"/>
      <c r="Q121" s="25"/>
    </row>
    <row r="122" spans="3:17" s="5" customFormat="1" ht="14.25">
      <c r="C122" s="24"/>
      <c r="D122" s="25"/>
      <c r="E122" s="25"/>
      <c r="F122" s="25"/>
      <c r="G122" s="25"/>
      <c r="H122" s="25"/>
      <c r="J122" s="25"/>
      <c r="N122" s="25"/>
      <c r="P122" s="25"/>
      <c r="Q122" s="25"/>
    </row>
    <row r="123" spans="3:17" s="5" customFormat="1" ht="14.25">
      <c r="C123" s="24"/>
      <c r="D123" s="25"/>
      <c r="E123" s="25"/>
      <c r="F123" s="25"/>
      <c r="G123" s="25"/>
      <c r="H123" s="25"/>
      <c r="J123" s="25"/>
      <c r="N123" s="25"/>
      <c r="P123" s="25"/>
      <c r="Q123" s="25"/>
    </row>
    <row r="124" spans="3:17" s="5" customFormat="1" ht="14.25">
      <c r="C124" s="24"/>
      <c r="D124" s="25"/>
      <c r="E124" s="25"/>
      <c r="F124" s="25"/>
      <c r="G124" s="25"/>
      <c r="H124" s="25"/>
      <c r="J124" s="25"/>
      <c r="N124" s="25"/>
      <c r="P124" s="25"/>
      <c r="Q124" s="25"/>
    </row>
    <row r="125" spans="3:17" s="5" customFormat="1" ht="14.25">
      <c r="C125" s="24"/>
      <c r="D125" s="25"/>
      <c r="E125" s="25"/>
      <c r="F125" s="25"/>
      <c r="G125" s="25"/>
      <c r="H125" s="25"/>
      <c r="J125" s="25"/>
      <c r="N125" s="25"/>
      <c r="P125" s="25"/>
      <c r="Q125" s="25"/>
    </row>
    <row r="126" spans="3:17" s="5" customFormat="1" ht="14.25">
      <c r="C126" s="24"/>
      <c r="D126" s="25"/>
      <c r="E126" s="25"/>
      <c r="F126" s="25"/>
      <c r="G126" s="25"/>
      <c r="H126" s="25"/>
      <c r="J126" s="25"/>
      <c r="N126" s="25"/>
      <c r="P126" s="25"/>
      <c r="Q126" s="25"/>
    </row>
    <row r="127" spans="3:17" s="5" customFormat="1" ht="14.25">
      <c r="C127" s="24"/>
      <c r="D127" s="25"/>
      <c r="E127" s="25"/>
      <c r="F127" s="25"/>
      <c r="G127" s="25"/>
      <c r="H127" s="25"/>
      <c r="J127" s="25"/>
      <c r="N127" s="25"/>
      <c r="P127" s="25"/>
      <c r="Q127" s="25"/>
    </row>
    <row r="128" spans="3:17" s="5" customFormat="1" ht="14.25">
      <c r="C128" s="24"/>
      <c r="D128" s="25"/>
      <c r="E128" s="25"/>
      <c r="F128" s="25"/>
      <c r="G128" s="25"/>
      <c r="H128" s="25"/>
      <c r="J128" s="25"/>
      <c r="N128" s="25"/>
      <c r="P128" s="25"/>
      <c r="Q128" s="25"/>
    </row>
    <row r="129" spans="3:17" s="5" customFormat="1" ht="14.25">
      <c r="C129" s="24"/>
      <c r="D129" s="25"/>
      <c r="E129" s="25"/>
      <c r="F129" s="25"/>
      <c r="G129" s="25"/>
      <c r="H129" s="25"/>
      <c r="J129" s="25"/>
      <c r="N129" s="25"/>
      <c r="P129" s="25"/>
      <c r="Q129" s="25"/>
    </row>
  </sheetData>
  <sheetProtection/>
  <protectedRanges>
    <protectedRange sqref="A3 M3:Q3 C3:K3" name="区域1_2"/>
    <protectedRange sqref="R3:T3" name="区域1_2_1"/>
  </protectedRanges>
  <mergeCells count="14">
    <mergeCell ref="A2:R2"/>
    <mergeCell ref="H4:I4"/>
    <mergeCell ref="J4:K4"/>
    <mergeCell ref="L4:M4"/>
    <mergeCell ref="N4:O4"/>
    <mergeCell ref="P4:Q4"/>
    <mergeCell ref="A4:A5"/>
    <mergeCell ref="B4:B5"/>
    <mergeCell ref="C4:C5"/>
    <mergeCell ref="D4:D5"/>
    <mergeCell ref="E4:E5"/>
    <mergeCell ref="F4:F5"/>
    <mergeCell ref="G4:G5"/>
    <mergeCell ref="R4:R5"/>
  </mergeCells>
  <printOptions horizontalCentered="1" verticalCentered="1"/>
  <pageMargins left="0.39" right="0.39" top="0.39" bottom="0.39" header="0.31" footer="0.31"/>
  <pageSetup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2021-06-29T07:18:00Z</cp:lastPrinted>
  <dcterms:created xsi:type="dcterms:W3CDTF">1996-12-17T01:32:00Z</dcterms:created>
  <dcterms:modified xsi:type="dcterms:W3CDTF">2021-07-02T09:52:08Z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