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DAD012-0750-4D96-BA08-CE9651E17B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三无船舶" sheetId="1" r:id="rId1"/>
  </sheets>
  <definedNames>
    <definedName name="_xlnm._FilterDatabase" localSheetId="0" hidden="1">三无船舶!$A$3:$N$212</definedName>
    <definedName name="_xlnm.Print_Titles" localSheetId="0">三无船舶!$3:$4</definedName>
  </definedNames>
  <calcPr calcId="191029"/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J161" i="1"/>
  <c r="H161" i="1"/>
  <c r="J160" i="1"/>
  <c r="H160" i="1"/>
  <c r="J159" i="1"/>
  <c r="H159" i="1"/>
  <c r="H158" i="1"/>
  <c r="J157" i="1"/>
  <c r="H157" i="1"/>
  <c r="H156" i="1"/>
  <c r="J155" i="1"/>
  <c r="H155" i="1"/>
  <c r="J154" i="1"/>
  <c r="H154" i="1"/>
  <c r="H153" i="1"/>
  <c r="J152" i="1"/>
  <c r="H152" i="1"/>
  <c r="J151" i="1"/>
  <c r="H151" i="1"/>
  <c r="J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H137" i="1"/>
  <c r="J136" i="1"/>
  <c r="H136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H114" i="1"/>
  <c r="J113" i="1"/>
  <c r="H113" i="1"/>
  <c r="J112" i="1"/>
  <c r="H112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H101" i="1"/>
  <c r="J100" i="1"/>
  <c r="H100" i="1"/>
  <c r="J99" i="1"/>
  <c r="H99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H81" i="1"/>
  <c r="H80" i="1"/>
  <c r="H79" i="1"/>
  <c r="J78" i="1"/>
  <c r="H78" i="1"/>
  <c r="J77" i="1"/>
  <c r="H77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H70" i="1"/>
  <c r="K69" i="1"/>
  <c r="J69" i="1"/>
  <c r="H69" i="1"/>
  <c r="J68" i="1"/>
  <c r="H68" i="1"/>
  <c r="J67" i="1"/>
  <c r="H67" i="1"/>
  <c r="H66" i="1"/>
  <c r="J65" i="1"/>
  <c r="H65" i="1"/>
  <c r="J64" i="1"/>
  <c r="H64" i="1"/>
  <c r="J63" i="1"/>
  <c r="H63" i="1"/>
  <c r="J62" i="1"/>
  <c r="H62" i="1"/>
  <c r="H61" i="1"/>
  <c r="J60" i="1"/>
  <c r="H60" i="1"/>
  <c r="J59" i="1"/>
  <c r="H59" i="1"/>
  <c r="J58" i="1"/>
  <c r="H58" i="1"/>
  <c r="J57" i="1"/>
  <c r="H57" i="1"/>
  <c r="H56" i="1"/>
  <c r="H55" i="1"/>
  <c r="J54" i="1"/>
  <c r="H54" i="1"/>
  <c r="J53" i="1"/>
  <c r="H53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H28" i="1"/>
  <c r="K27" i="1"/>
  <c r="J27" i="1"/>
  <c r="H27" i="1"/>
  <c r="H26" i="1"/>
  <c r="K25" i="1"/>
  <c r="J25" i="1"/>
  <c r="H25" i="1"/>
  <c r="K24" i="1"/>
  <c r="J24" i="1"/>
  <c r="H24" i="1"/>
  <c r="K23" i="1"/>
  <c r="J23" i="1"/>
  <c r="H23" i="1"/>
  <c r="H22" i="1"/>
  <c r="K21" i="1"/>
  <c r="J21" i="1"/>
  <c r="H21" i="1"/>
  <c r="H20" i="1"/>
  <c r="K19" i="1"/>
  <c r="J19" i="1"/>
  <c r="H19" i="1"/>
  <c r="H18" i="1"/>
  <c r="K17" i="1"/>
  <c r="J17" i="1"/>
  <c r="H17" i="1"/>
  <c r="K16" i="1"/>
  <c r="J16" i="1"/>
  <c r="H16" i="1"/>
  <c r="K15" i="1"/>
  <c r="J15" i="1"/>
  <c r="H15" i="1"/>
  <c r="H14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A7" i="1"/>
  <c r="K6" i="1"/>
  <c r="J6" i="1"/>
  <c r="H6" i="1"/>
  <c r="A6" i="1"/>
  <c r="L5" i="1"/>
  <c r="J5" i="1"/>
  <c r="H5" i="1"/>
  <c r="A8" i="1" l="1"/>
  <c r="A9" i="1"/>
  <c r="A11" i="1" l="1"/>
  <c r="A10" i="1"/>
  <c r="A16" i="1" l="1"/>
  <c r="A12" i="1"/>
  <c r="A15" i="1"/>
  <c r="A17" i="1" l="1"/>
  <c r="A19" i="1" l="1"/>
  <c r="A21" i="1" l="1"/>
  <c r="A23" i="1" l="1"/>
  <c r="A24" i="1" s="1"/>
  <c r="A25" i="1"/>
  <c r="A27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8" i="1" s="1"/>
  <c r="A52" i="1" s="1"/>
  <c r="A53" i="1" s="1"/>
  <c r="A54" i="1" s="1"/>
  <c r="A57" i="1" s="1"/>
  <c r="A58" i="1" s="1"/>
  <c r="A59" i="1" s="1"/>
  <c r="A60" i="1" s="1"/>
  <c r="A62" i="1" s="1"/>
  <c r="A63" i="1" s="1"/>
  <c r="A64" i="1" s="1"/>
  <c r="A65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82" i="1" s="1"/>
  <c r="A83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51" i="1" s="1"/>
  <c r="A152" i="1" s="1"/>
  <c r="A154" i="1" s="1"/>
  <c r="A155" i="1" s="1"/>
  <c r="A157" i="1" s="1"/>
  <c r="A159" i="1" s="1"/>
  <c r="A160" i="1" s="1"/>
  <c r="A161" i="1" s="1"/>
  <c r="A162" i="1" s="1"/>
  <c r="A168" i="1" s="1"/>
  <c r="A178" i="1" s="1"/>
  <c r="A180" i="1" s="1"/>
  <c r="A182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9" i="1" s="1"/>
  <c r="A200" i="1" s="1"/>
  <c r="A201" i="1" s="1"/>
  <c r="A203" i="1" s="1"/>
  <c r="A204" i="1" s="1"/>
  <c r="A205" i="1" s="1"/>
  <c r="A206" i="1" s="1"/>
  <c r="A207" i="1" s="1"/>
  <c r="A208" i="1" s="1"/>
  <c r="A209" i="1" s="1"/>
</calcChain>
</file>

<file path=xl/sharedStrings.xml><?xml version="1.0" encoding="utf-8"?>
<sst xmlns="http://schemas.openxmlformats.org/spreadsheetml/2006/main" count="1186" uniqueCount="702">
  <si>
    <t xml:space="preserve"> 华容县“三无”渔船渔具回收拆解补贴汇总表</t>
  </si>
  <si>
    <t xml:space="preserve"> 填报单位: 华容县禁捕退捕工作领导小组办公室              负责人：            制表人：贺磊           填报日期：2020 年11月3日</t>
  </si>
  <si>
    <t>序
号</t>
  </si>
  <si>
    <t>户主
姓名</t>
  </si>
  <si>
    <t>乡镇</t>
  </si>
  <si>
    <t>身份证号码</t>
  </si>
  <si>
    <t>渔船回收拆解</t>
  </si>
  <si>
    <t>渔网回收</t>
  </si>
  <si>
    <t>渔船渔网评
估金额合计
（元）</t>
  </si>
  <si>
    <t>渔船渔网补
贴金额合计
（元）</t>
  </si>
  <si>
    <t>财政一卡通</t>
  </si>
  <si>
    <t>评估
编号</t>
  </si>
  <si>
    <t>材质</t>
  </si>
  <si>
    <t>评估
金额
（元）</t>
  </si>
  <si>
    <t>补贴
金额
（元）</t>
  </si>
  <si>
    <t>评估
金额（元）</t>
  </si>
  <si>
    <t>补贴
金额（元）</t>
  </si>
  <si>
    <t>开户行</t>
  </si>
  <si>
    <t>账号</t>
  </si>
  <si>
    <t>合计：</t>
  </si>
  <si>
    <t>黄月娥</t>
  </si>
  <si>
    <t>章华镇</t>
  </si>
  <si>
    <t>430623195806134826</t>
  </si>
  <si>
    <t>D100</t>
  </si>
  <si>
    <t>木</t>
  </si>
  <si>
    <t>农业银行</t>
  </si>
  <si>
    <t>6213361376060284460</t>
  </si>
  <si>
    <t>徐咬其</t>
  </si>
  <si>
    <t>430623196304344835</t>
  </si>
  <si>
    <t>D101</t>
  </si>
  <si>
    <t>铁</t>
  </si>
  <si>
    <t>6213361376060287869</t>
  </si>
  <si>
    <t>陶自然</t>
  </si>
  <si>
    <t>43062319611111003X</t>
  </si>
  <si>
    <t>D102</t>
  </si>
  <si>
    <t>6228481379480951075</t>
  </si>
  <si>
    <t>卢炳焕</t>
  </si>
  <si>
    <t>430623194907070011</t>
  </si>
  <si>
    <t>D103</t>
  </si>
  <si>
    <t>6228481379479437276</t>
  </si>
  <si>
    <t>张新国</t>
  </si>
  <si>
    <t>432322195612138318</t>
  </si>
  <si>
    <t>D104</t>
  </si>
  <si>
    <t>6228231095240589566</t>
  </si>
  <si>
    <t>黎阳春</t>
  </si>
  <si>
    <t>430623197210170032</t>
  </si>
  <si>
    <t>D105</t>
  </si>
  <si>
    <t>6228481379482101273</t>
  </si>
  <si>
    <t>张  明</t>
  </si>
  <si>
    <t>430623197112080019</t>
  </si>
  <si>
    <t>D106-1</t>
  </si>
  <si>
    <t>6228481379446583970</t>
  </si>
  <si>
    <t>D106-2</t>
  </si>
  <si>
    <t>D106-3</t>
  </si>
  <si>
    <t>胡训田</t>
  </si>
  <si>
    <t>430623195510190925</t>
  </si>
  <si>
    <t>D107</t>
  </si>
  <si>
    <t>6213361376063687164</t>
  </si>
  <si>
    <t>葛阳军</t>
  </si>
  <si>
    <t>430623196504044555</t>
  </si>
  <si>
    <t>D108</t>
  </si>
  <si>
    <t>6228481379481648175</t>
  </si>
  <si>
    <t>张春兰</t>
  </si>
  <si>
    <t>430623195401050069</t>
  </si>
  <si>
    <t>D109-1</t>
  </si>
  <si>
    <t>6228481379480950077</t>
  </si>
  <si>
    <t>D109-2</t>
  </si>
  <si>
    <t>黄忠清</t>
  </si>
  <si>
    <t>430623197004131913</t>
  </si>
  <si>
    <t>D110-1</t>
  </si>
  <si>
    <t>6213361376108894064</t>
  </si>
  <si>
    <t>D110-2</t>
  </si>
  <si>
    <t>曾红华</t>
  </si>
  <si>
    <t>430623197310091614</t>
  </si>
  <si>
    <t>D111-1</t>
  </si>
  <si>
    <t>6228481379481649371</t>
  </si>
  <si>
    <t>D111-2</t>
  </si>
  <si>
    <t>张波</t>
  </si>
  <si>
    <t>430623196902190312</t>
  </si>
  <si>
    <t>D112</t>
  </si>
  <si>
    <t>6228481370487688513</t>
  </si>
  <si>
    <t>殷先一</t>
  </si>
  <si>
    <t>430623196001066114</t>
  </si>
  <si>
    <t>D113</t>
  </si>
  <si>
    <t>6213361374000028972</t>
  </si>
  <si>
    <t>刘超</t>
  </si>
  <si>
    <t>430623198506130018</t>
  </si>
  <si>
    <t>D114-1</t>
  </si>
  <si>
    <t>6228481379452034975</t>
  </si>
  <si>
    <t>D114-2</t>
  </si>
  <si>
    <t>张健</t>
  </si>
  <si>
    <t>430623199010048373</t>
  </si>
  <si>
    <t>D115-1</t>
  </si>
  <si>
    <t>6228481378922968770</t>
  </si>
  <si>
    <t>D115-2</t>
  </si>
  <si>
    <t>胶</t>
  </si>
  <si>
    <t>岳中云</t>
  </si>
  <si>
    <t>43062619561204301X</t>
  </si>
  <si>
    <t>D116</t>
  </si>
  <si>
    <t>6228481379481644273</t>
  </si>
  <si>
    <t>杨年坤</t>
  </si>
  <si>
    <t>430623194512132417</t>
  </si>
  <si>
    <t>D117</t>
  </si>
  <si>
    <t>6228481379481644075</t>
  </si>
  <si>
    <t>王少元</t>
  </si>
  <si>
    <t>43062319681009645X</t>
  </si>
  <si>
    <t>D118</t>
  </si>
  <si>
    <t>6228481370725598313</t>
  </si>
  <si>
    <t>张绍香</t>
  </si>
  <si>
    <t>4306231971120272589</t>
  </si>
  <si>
    <t>D119</t>
  </si>
  <si>
    <t>6228481379481644976</t>
  </si>
  <si>
    <t>李忠清</t>
  </si>
  <si>
    <t>430623197509115118</t>
  </si>
  <si>
    <t>D120</t>
  </si>
  <si>
    <t>6228481379482101471</t>
  </si>
  <si>
    <t>刘刚</t>
  </si>
  <si>
    <t>430623198006260035</t>
  </si>
  <si>
    <t>D121-1</t>
  </si>
  <si>
    <t>6228481379480949475</t>
  </si>
  <si>
    <t>D121-2</t>
  </si>
  <si>
    <t>杨琴</t>
  </si>
  <si>
    <t>430623198105080064</t>
  </si>
  <si>
    <t>D122</t>
  </si>
  <si>
    <t>6228481371440354516</t>
  </si>
  <si>
    <t>陈志斌</t>
  </si>
  <si>
    <t>430623195408240017</t>
  </si>
  <si>
    <t>D123</t>
  </si>
  <si>
    <t>6228481379482104475</t>
  </si>
  <si>
    <t>唐兴</t>
  </si>
  <si>
    <t>430623198310080012</t>
  </si>
  <si>
    <t>D124</t>
  </si>
  <si>
    <t>6228481379479430370</t>
  </si>
  <si>
    <t>唐岳华</t>
  </si>
  <si>
    <t>430623196003110016</t>
  </si>
  <si>
    <t>D125</t>
  </si>
  <si>
    <t>6228481379481648274</t>
  </si>
  <si>
    <t>涂欢</t>
  </si>
  <si>
    <t>430623198109200027</t>
  </si>
  <si>
    <t>D127</t>
  </si>
  <si>
    <t>6228481378788666773</t>
  </si>
  <si>
    <t>张其祥</t>
  </si>
  <si>
    <t>430623196310260014</t>
  </si>
  <si>
    <t>D126</t>
  </si>
  <si>
    <t>6228481379479429679</t>
  </si>
  <si>
    <t>呙松波</t>
  </si>
  <si>
    <t>43062319500510001X</t>
  </si>
  <si>
    <t>D128</t>
  </si>
  <si>
    <t>6228411370725491410</t>
  </si>
  <si>
    <t>何树兵</t>
  </si>
  <si>
    <t>430623196804137235</t>
  </si>
  <si>
    <t>D129</t>
  </si>
  <si>
    <t>6228481379479433879</t>
  </si>
  <si>
    <t>陈四红</t>
  </si>
  <si>
    <t>430623196802024552</t>
  </si>
  <si>
    <t>D130</t>
  </si>
  <si>
    <t>622845 1378006851971</t>
  </si>
  <si>
    <t>毛敏</t>
  </si>
  <si>
    <t>430623198810064211</t>
  </si>
  <si>
    <t>D131</t>
  </si>
  <si>
    <t>6228481379479434877</t>
  </si>
  <si>
    <t>熊德</t>
  </si>
  <si>
    <t>万庾镇</t>
  </si>
  <si>
    <t>430623195709167255</t>
  </si>
  <si>
    <t>D216</t>
  </si>
  <si>
    <t>6228480316063404362</t>
  </si>
  <si>
    <t>黄远志</t>
  </si>
  <si>
    <t>操军镇</t>
  </si>
  <si>
    <t>430623197011025713</t>
  </si>
  <si>
    <t>D81-1</t>
  </si>
  <si>
    <t>13600.00</t>
  </si>
  <si>
    <t>68447.34</t>
  </si>
  <si>
    <t>6228481379481646674</t>
  </si>
  <si>
    <t>D81-2</t>
  </si>
  <si>
    <t>D81-3</t>
  </si>
  <si>
    <t>D81-4</t>
  </si>
  <si>
    <t>杨从喜</t>
  </si>
  <si>
    <t>43062319641116577X</t>
  </si>
  <si>
    <t>D27</t>
  </si>
  <si>
    <t>6228481379483465271</t>
  </si>
  <si>
    <t>王绍新</t>
  </si>
  <si>
    <t>治河渡镇</t>
  </si>
  <si>
    <t>430623196709264551</t>
  </si>
  <si>
    <t>D67</t>
  </si>
  <si>
    <t>木质</t>
  </si>
  <si>
    <t>6213361376026639963</t>
  </si>
  <si>
    <t>肖必文</t>
  </si>
  <si>
    <t>430623196511014514</t>
  </si>
  <si>
    <t>D68-1</t>
  </si>
  <si>
    <t>6228481379435338972</t>
  </si>
  <si>
    <t>D68-2</t>
  </si>
  <si>
    <t>D68-3</t>
  </si>
  <si>
    <t>胶质</t>
  </si>
  <si>
    <t>邓磊</t>
  </si>
  <si>
    <t>430623198605304533</t>
  </si>
  <si>
    <t>D69</t>
  </si>
  <si>
    <t>6213361376029979663</t>
  </si>
  <si>
    <t>谭作明</t>
  </si>
  <si>
    <t>430623196204124537</t>
  </si>
  <si>
    <t>D70</t>
  </si>
  <si>
    <t>6213361376189185564</t>
  </si>
  <si>
    <t>熊书红</t>
  </si>
  <si>
    <t>430623197605274514</t>
  </si>
  <si>
    <t>D71</t>
  </si>
  <si>
    <t>62284813799477586371</t>
  </si>
  <si>
    <t>刘孝南</t>
  </si>
  <si>
    <t>430623195206076175</t>
  </si>
  <si>
    <t>D72-1</t>
  </si>
  <si>
    <t>6213361376118943661</t>
  </si>
  <si>
    <t>D72-2</t>
  </si>
  <si>
    <t>谭继鳌</t>
  </si>
  <si>
    <t>43062319440823451X</t>
  </si>
  <si>
    <t>D73</t>
  </si>
  <si>
    <t>水泥</t>
  </si>
  <si>
    <t>6213361376107553869</t>
  </si>
  <si>
    <t>曾义强</t>
  </si>
  <si>
    <t>430623197812264810</t>
  </si>
  <si>
    <t>D74</t>
  </si>
  <si>
    <t>6213361376047888367</t>
  </si>
  <si>
    <t>罗会广</t>
  </si>
  <si>
    <t>430623195002114539</t>
  </si>
  <si>
    <t>D75</t>
  </si>
  <si>
    <t>6213361376107203861</t>
  </si>
  <si>
    <t>孙权正</t>
  </si>
  <si>
    <t>430623197404094517</t>
  </si>
  <si>
    <t>D76-1</t>
  </si>
  <si>
    <t>6213361376107326969</t>
  </si>
  <si>
    <t>D76-2</t>
  </si>
  <si>
    <t>严奉建</t>
  </si>
  <si>
    <t>430623195708064510</t>
  </si>
  <si>
    <t>D77</t>
  </si>
  <si>
    <t>6213361376468537261</t>
  </si>
  <si>
    <t>张克贺</t>
  </si>
  <si>
    <t>430623196311214853</t>
  </si>
  <si>
    <t>D78</t>
  </si>
  <si>
    <t>6213361376078518867</t>
  </si>
  <si>
    <t>危新槐</t>
  </si>
  <si>
    <t>禹山镇</t>
  </si>
  <si>
    <t>430623196707075159</t>
  </si>
  <si>
    <r>
      <rPr>
        <sz val="9"/>
        <color theme="1"/>
        <rFont val="宋体"/>
        <charset val="134"/>
        <scheme val="minor"/>
      </rPr>
      <t>D</t>
    </r>
    <r>
      <rPr>
        <sz val="9"/>
        <color indexed="8"/>
        <rFont val="宋体"/>
        <charset val="134"/>
      </rPr>
      <t>150-1</t>
    </r>
  </si>
  <si>
    <t>6228481379481645379</t>
  </si>
  <si>
    <r>
      <rPr>
        <sz val="9"/>
        <color theme="1"/>
        <rFont val="宋体"/>
        <charset val="134"/>
        <scheme val="minor"/>
      </rPr>
      <t>D</t>
    </r>
    <r>
      <rPr>
        <sz val="9"/>
        <color indexed="8"/>
        <rFont val="宋体"/>
        <charset val="134"/>
      </rPr>
      <t>150-2</t>
    </r>
  </si>
  <si>
    <t>王炎</t>
  </si>
  <si>
    <t>430623198501246433</t>
  </si>
  <si>
    <t>D151</t>
  </si>
  <si>
    <t>6228481379481643770</t>
  </si>
  <si>
    <t>孙文彩</t>
  </si>
  <si>
    <t>430623196604306436</t>
  </si>
  <si>
    <t>D152</t>
  </si>
  <si>
    <t>6228481379248048370</t>
  </si>
  <si>
    <t>罗先记</t>
  </si>
  <si>
    <t>430623197109166418</t>
  </si>
  <si>
    <t>D153</t>
  </si>
  <si>
    <t>6228481379479846773</t>
  </si>
  <si>
    <t>徐志华</t>
  </si>
  <si>
    <t>430623197303096417</t>
  </si>
  <si>
    <t>D154</t>
  </si>
  <si>
    <t>6228481378785025775</t>
  </si>
  <si>
    <t>杨运钱</t>
  </si>
  <si>
    <t>43062319741224647X</t>
  </si>
  <si>
    <t>D155</t>
  </si>
  <si>
    <t>6228481379248039171</t>
  </si>
  <si>
    <t>肖必友</t>
  </si>
  <si>
    <t>团洲乡</t>
  </si>
  <si>
    <t>430623194509307212</t>
  </si>
  <si>
    <t>B257</t>
  </si>
  <si>
    <t>农行</t>
  </si>
  <si>
    <t>6213361376189819667</t>
  </si>
  <si>
    <t>易大荣</t>
  </si>
  <si>
    <t>430623196503097233</t>
  </si>
  <si>
    <t>B258</t>
  </si>
  <si>
    <t>6213361376046840062</t>
  </si>
  <si>
    <t>刘立祥</t>
  </si>
  <si>
    <t>三封寺镇</t>
  </si>
  <si>
    <t>430623195007290937</t>
  </si>
  <si>
    <t>D156-1</t>
  </si>
  <si>
    <t>6213361376063843361</t>
  </si>
  <si>
    <t>D156-2</t>
  </si>
  <si>
    <t>D156-3</t>
  </si>
  <si>
    <t>D156-4</t>
  </si>
  <si>
    <t>刘友华</t>
  </si>
  <si>
    <t>430623196903220915</t>
  </si>
  <si>
    <t>D157</t>
  </si>
  <si>
    <t>6228481379479437979</t>
  </si>
  <si>
    <t>陈绍么</t>
  </si>
  <si>
    <t>430623195309230913</t>
  </si>
  <si>
    <t>D158</t>
  </si>
  <si>
    <t>6213361376029519063</t>
  </si>
  <si>
    <t>刘四清</t>
  </si>
  <si>
    <t>430623195910250915</t>
  </si>
  <si>
    <t>D159</t>
  </si>
  <si>
    <t>6213361376029553369</t>
  </si>
  <si>
    <t>蔡春高</t>
  </si>
  <si>
    <t>430623196103030910</t>
  </si>
  <si>
    <t>D210</t>
  </si>
  <si>
    <t>6213361376063849269</t>
  </si>
  <si>
    <t>曹小春</t>
  </si>
  <si>
    <t>430623195110060937</t>
  </si>
  <si>
    <t>D213</t>
  </si>
  <si>
    <t>6213361376063844963</t>
  </si>
  <si>
    <t>文有元</t>
  </si>
  <si>
    <t>430623194509180936</t>
  </si>
  <si>
    <t>D214</t>
  </si>
  <si>
    <t>6213361376063833560</t>
  </si>
  <si>
    <t>周友仁</t>
  </si>
  <si>
    <t>430623195503090918</t>
  </si>
  <si>
    <t>D215</t>
  </si>
  <si>
    <t>6228481379248102078</t>
  </si>
  <si>
    <t>潘文炯</t>
  </si>
  <si>
    <t>430623196408090914</t>
  </si>
  <si>
    <t>D211-1</t>
  </si>
  <si>
    <t xml:space="preserve">6213361376063823561
（潘修清，潘文炯的父亲）  </t>
  </si>
  <si>
    <t>D211-2</t>
  </si>
  <si>
    <t>朱元海</t>
  </si>
  <si>
    <t>东山镇</t>
  </si>
  <si>
    <t>430623195501273518</t>
  </si>
  <si>
    <t>D80</t>
  </si>
  <si>
    <t>6213361376378396766</t>
  </si>
  <si>
    <t>王良善</t>
  </si>
  <si>
    <t>北景港镇</t>
  </si>
  <si>
    <t>430623195106172450</t>
  </si>
  <si>
    <t>D160-2</t>
  </si>
  <si>
    <t>6213361376079782363</t>
  </si>
  <si>
    <t>孟法良</t>
  </si>
  <si>
    <t>430623194902282437</t>
  </si>
  <si>
    <t>D162</t>
  </si>
  <si>
    <t>6213361376079888863</t>
  </si>
  <si>
    <t>徐昌</t>
  </si>
  <si>
    <t>430623195512292415</t>
  </si>
  <si>
    <t>D163</t>
  </si>
  <si>
    <t>6213361376189295868</t>
  </si>
  <si>
    <t>汤孟龙</t>
  </si>
  <si>
    <t>430623196501062432</t>
  </si>
  <si>
    <t>D164</t>
  </si>
  <si>
    <t>6228481379479605773</t>
  </si>
  <si>
    <t>胡忠良</t>
  </si>
  <si>
    <t>430623196401232430</t>
  </si>
  <si>
    <t>D165</t>
  </si>
  <si>
    <t>6213361376119251569</t>
  </si>
  <si>
    <t>胡志清</t>
  </si>
  <si>
    <t>430623197308192416</t>
  </si>
  <si>
    <t>D166-1</t>
  </si>
  <si>
    <t>6228481379443007270</t>
  </si>
  <si>
    <t>D166-2</t>
  </si>
  <si>
    <t>陈凤楼</t>
  </si>
  <si>
    <t>430623195709062410</t>
  </si>
  <si>
    <t>D167</t>
  </si>
  <si>
    <t>6228481379482103873</t>
  </si>
  <si>
    <t>陈建明</t>
  </si>
  <si>
    <t>430623196111092417</t>
  </si>
  <si>
    <t>D168-1</t>
  </si>
  <si>
    <t>6230521370011390675</t>
  </si>
  <si>
    <t>D168-2</t>
  </si>
  <si>
    <t>陈尧先</t>
  </si>
  <si>
    <t>430623196607012433</t>
  </si>
  <si>
    <t>D169</t>
  </si>
  <si>
    <t>6228481379479602374</t>
  </si>
  <si>
    <t>陈春海</t>
  </si>
  <si>
    <t>430623195901142410</t>
  </si>
  <si>
    <t>D170</t>
  </si>
  <si>
    <t>6213361376045581469</t>
  </si>
  <si>
    <t>王勇</t>
  </si>
  <si>
    <t>43062319740306245X</t>
  </si>
  <si>
    <t>D171</t>
  </si>
  <si>
    <t>6228480468731927470</t>
  </si>
  <si>
    <t>徐超田</t>
  </si>
  <si>
    <t>430623195801073112</t>
  </si>
  <si>
    <t>D172</t>
  </si>
  <si>
    <t>6213361374002222177</t>
  </si>
  <si>
    <t>段心印</t>
  </si>
  <si>
    <t>430623196303142431</t>
  </si>
  <si>
    <t>D173</t>
  </si>
  <si>
    <t>6213361376026822569</t>
  </si>
  <si>
    <t>潘传立</t>
  </si>
  <si>
    <t>430623195607072431</t>
  </si>
  <si>
    <t>D174</t>
  </si>
  <si>
    <t>6213361376026790360</t>
  </si>
  <si>
    <t>段传新</t>
  </si>
  <si>
    <t>43062319680221003X</t>
  </si>
  <si>
    <t>D175</t>
  </si>
  <si>
    <t>6213361376049944762</t>
  </si>
  <si>
    <t>陈春华</t>
  </si>
  <si>
    <t>430623196410072459</t>
  </si>
  <si>
    <t>D176</t>
  </si>
  <si>
    <t>6213361376049843360</t>
  </si>
  <si>
    <t>段振球</t>
  </si>
  <si>
    <t>430623196606102437</t>
  </si>
  <si>
    <t>D177-1</t>
  </si>
  <si>
    <t>6228481379247748871</t>
  </si>
  <si>
    <t>D177-2</t>
  </si>
  <si>
    <t>高齐东</t>
  </si>
  <si>
    <t>430623198010012413</t>
  </si>
  <si>
    <t>D178</t>
  </si>
  <si>
    <t>6213361376107701567</t>
  </si>
  <si>
    <t>高志美</t>
  </si>
  <si>
    <t>43062319640712647X</t>
  </si>
  <si>
    <t>D179-1</t>
  </si>
  <si>
    <t>6228481379479606177</t>
  </si>
  <si>
    <t>D179-2</t>
  </si>
  <si>
    <t>段家乐</t>
  </si>
  <si>
    <t>430623194806162451</t>
  </si>
  <si>
    <t>D180</t>
  </si>
  <si>
    <t>6213361376189336563</t>
  </si>
  <si>
    <t>段传礼</t>
  </si>
  <si>
    <t>430623196603222433</t>
  </si>
  <si>
    <t>D181</t>
  </si>
  <si>
    <t>6213361376049848765</t>
  </si>
  <si>
    <t>段平德</t>
  </si>
  <si>
    <t>430623195109062417</t>
  </si>
  <si>
    <t>D182</t>
  </si>
  <si>
    <t>6213361376090656364</t>
  </si>
  <si>
    <t>肖七祥</t>
  </si>
  <si>
    <t>430623195707272414</t>
  </si>
  <si>
    <t>D183</t>
  </si>
  <si>
    <t>18414800460062188</t>
  </si>
  <si>
    <t>梁泉</t>
  </si>
  <si>
    <t>430623196802112456</t>
  </si>
  <si>
    <t>D184</t>
  </si>
  <si>
    <t>6228481379479605872</t>
  </si>
  <si>
    <t>徐炎文</t>
  </si>
  <si>
    <t>430623196708062413</t>
  </si>
  <si>
    <t>D185</t>
  </si>
  <si>
    <t>6228481379470216273</t>
  </si>
  <si>
    <t>高明亮</t>
  </si>
  <si>
    <t>43062319520517243X</t>
  </si>
  <si>
    <t>D186</t>
  </si>
  <si>
    <t>6213361376090642760</t>
  </si>
  <si>
    <t>林应斌</t>
  </si>
  <si>
    <t>430623196801028172</t>
  </si>
  <si>
    <t>D187</t>
  </si>
  <si>
    <t>6228411373005170860</t>
  </si>
  <si>
    <t>黄圣良</t>
  </si>
  <si>
    <t>430623196306252417</t>
  </si>
  <si>
    <t>D188</t>
  </si>
  <si>
    <t>6213361376079974267</t>
  </si>
  <si>
    <t>祝四喜</t>
  </si>
  <si>
    <t>430623197110012555</t>
  </si>
  <si>
    <t>D189</t>
  </si>
  <si>
    <t>6213361376045455268</t>
  </si>
  <si>
    <t>徐元秀</t>
  </si>
  <si>
    <t>430623194102282420</t>
  </si>
  <si>
    <t>D190-1</t>
  </si>
  <si>
    <t>6213361376079944666</t>
  </si>
  <si>
    <t>D190-2</t>
  </si>
  <si>
    <t>张细和</t>
  </si>
  <si>
    <t>430623195403052412</t>
  </si>
  <si>
    <t>D191</t>
  </si>
  <si>
    <t>6213361376045348661</t>
  </si>
  <si>
    <t>钟伏康</t>
  </si>
  <si>
    <t>430623194309302417</t>
  </si>
  <si>
    <t>D192</t>
  </si>
  <si>
    <t>6213361376079946463</t>
  </si>
  <si>
    <t>易清明</t>
  </si>
  <si>
    <t>430623194802272418</t>
  </si>
  <si>
    <t>D194</t>
  </si>
  <si>
    <t>6213361376079950762</t>
  </si>
  <si>
    <t>李文建</t>
  </si>
  <si>
    <t>430623196907212410</t>
  </si>
  <si>
    <t>D195</t>
  </si>
  <si>
    <t>6213361376079994067</t>
  </si>
  <si>
    <t>莫汝其</t>
  </si>
  <si>
    <t>430623194410112415</t>
  </si>
  <si>
    <t>D196</t>
  </si>
  <si>
    <t>6213361376189302961</t>
  </si>
  <si>
    <t>陈正来</t>
  </si>
  <si>
    <t>430623196909062436</t>
  </si>
  <si>
    <t>D197</t>
  </si>
  <si>
    <t>6228481379248077775</t>
  </si>
  <si>
    <t>彭清田</t>
  </si>
  <si>
    <t>430623195903262416</t>
  </si>
  <si>
    <t>D198</t>
  </si>
  <si>
    <t>6213361376079964268</t>
  </si>
  <si>
    <t>夏军</t>
  </si>
  <si>
    <t>430623197711102417</t>
  </si>
  <si>
    <t>D199-1</t>
  </si>
  <si>
    <t>6213361376376137865</t>
  </si>
  <si>
    <t>D199-2</t>
  </si>
  <si>
    <t>夏年高</t>
  </si>
  <si>
    <t>430623196612292433</t>
  </si>
  <si>
    <t>D199-3</t>
  </si>
  <si>
    <t>6213361376079988168</t>
  </si>
  <si>
    <t>D199-4</t>
  </si>
  <si>
    <t>夏建南</t>
  </si>
  <si>
    <t>430623196109252418</t>
  </si>
  <si>
    <t>D200</t>
  </si>
  <si>
    <t>6228481371197262813</t>
  </si>
  <si>
    <t>徐明中</t>
  </si>
  <si>
    <t>430623195610132431</t>
  </si>
  <si>
    <t>D201</t>
  </si>
  <si>
    <t>6213361376079962767</t>
  </si>
  <si>
    <t>蔡必良</t>
  </si>
  <si>
    <t>430623196712061332</t>
  </si>
  <si>
    <t>D202</t>
  </si>
  <si>
    <t>6213361376376133864</t>
  </si>
  <si>
    <t>欧国红</t>
  </si>
  <si>
    <t>430623197012182497</t>
  </si>
  <si>
    <t>D203</t>
  </si>
  <si>
    <t>6230521370011389974</t>
  </si>
  <si>
    <t>钟志平</t>
  </si>
  <si>
    <t>430623195110292412</t>
  </si>
  <si>
    <t>D204</t>
  </si>
  <si>
    <t>6213361376189295066</t>
  </si>
  <si>
    <t>秦典文</t>
  </si>
  <si>
    <t>430623195502112433</t>
  </si>
  <si>
    <t>D205</t>
  </si>
  <si>
    <t>6213361376079891966</t>
  </si>
  <si>
    <t>秦华良</t>
  </si>
  <si>
    <t>430623195806222412</t>
  </si>
  <si>
    <t>D206</t>
  </si>
  <si>
    <t>6228481379124257079</t>
  </si>
  <si>
    <t>向亮</t>
  </si>
  <si>
    <t>430623196209157530</t>
  </si>
  <si>
    <t>D207</t>
  </si>
  <si>
    <t>6213361376090442468</t>
  </si>
  <si>
    <t>李平</t>
  </si>
  <si>
    <t>430623196408202437</t>
  </si>
  <si>
    <t>D208</t>
  </si>
  <si>
    <t>6228481371197262318</t>
  </si>
  <si>
    <t>刘少兵</t>
  </si>
  <si>
    <t>430623195006237237</t>
  </si>
  <si>
    <t>D220-1</t>
  </si>
  <si>
    <t>6213361376090203464</t>
  </si>
  <si>
    <t>D220-2</t>
  </si>
  <si>
    <t>D220-3</t>
  </si>
  <si>
    <t>D220-4</t>
  </si>
  <si>
    <t>李国政</t>
  </si>
  <si>
    <t>注滋口镇</t>
  </si>
  <si>
    <t>430623195612083039</t>
  </si>
  <si>
    <t>C420</t>
  </si>
  <si>
    <t>6228481379468274078</t>
  </si>
  <si>
    <t>罗  正</t>
  </si>
  <si>
    <t>430623197109218150</t>
  </si>
  <si>
    <t>C421-1</t>
  </si>
  <si>
    <t>6228451378006908771</t>
  </si>
  <si>
    <t>C421-2</t>
  </si>
  <si>
    <t>玻璃钢</t>
  </si>
  <si>
    <t>周志汉</t>
  </si>
  <si>
    <t>430623196610093019</t>
  </si>
  <si>
    <t>C422</t>
  </si>
  <si>
    <t>6228481378109466374</t>
  </si>
  <si>
    <t>金  军</t>
  </si>
  <si>
    <t>430623198807033035</t>
  </si>
  <si>
    <t>C423-1</t>
  </si>
  <si>
    <t>6228481379479165778</t>
  </si>
  <si>
    <t>C432-2</t>
  </si>
  <si>
    <t>王安军</t>
  </si>
  <si>
    <t>43062319720810671X</t>
  </si>
  <si>
    <t>C424-1</t>
  </si>
  <si>
    <t>6228481379473760673</t>
  </si>
  <si>
    <t>C424-2</t>
  </si>
  <si>
    <t>周春平</t>
  </si>
  <si>
    <t>430623198005013016</t>
  </si>
  <si>
    <t>C425</t>
  </si>
  <si>
    <t>6228481379128677371</t>
  </si>
  <si>
    <t>付锦维</t>
  </si>
  <si>
    <t>430623197004026718</t>
  </si>
  <si>
    <t>C426</t>
  </si>
  <si>
    <t>船铁屋</t>
  </si>
  <si>
    <t>6228481378791597577</t>
  </si>
  <si>
    <t>涂  军</t>
  </si>
  <si>
    <t>430623197508173033</t>
  </si>
  <si>
    <t>C428</t>
  </si>
  <si>
    <t>6213361376094570165</t>
  </si>
  <si>
    <t>李建新</t>
  </si>
  <si>
    <t>小集成</t>
  </si>
  <si>
    <t>430611195808232010</t>
  </si>
  <si>
    <t>D41-1</t>
  </si>
  <si>
    <t>钢</t>
  </si>
  <si>
    <t>6230521370000524276</t>
  </si>
  <si>
    <t>D41-2</t>
  </si>
  <si>
    <t>D41-3</t>
  </si>
  <si>
    <t>D41-4</t>
  </si>
  <si>
    <t>D41-5</t>
  </si>
  <si>
    <t>D41-6</t>
  </si>
  <si>
    <t>秦火千</t>
  </si>
  <si>
    <t>422425196708164139</t>
  </si>
  <si>
    <t>D42-1</t>
  </si>
  <si>
    <t>6228481378791603276</t>
  </si>
  <si>
    <t>D42-2</t>
  </si>
  <si>
    <t>D42-3</t>
  </si>
  <si>
    <t>D42-4</t>
  </si>
  <si>
    <t>D42-5</t>
  </si>
  <si>
    <t>D42-6</t>
  </si>
  <si>
    <t>D42-7</t>
  </si>
  <si>
    <t>D42-8</t>
  </si>
  <si>
    <t>D42-9</t>
  </si>
  <si>
    <t>D42-10</t>
  </si>
  <si>
    <t>谢守文</t>
  </si>
  <si>
    <t>430623195002191913</t>
  </si>
  <si>
    <t>D43-2</t>
  </si>
  <si>
    <t>6228481379482117378</t>
  </si>
  <si>
    <t>D43-1</t>
  </si>
  <si>
    <t>任立武</t>
  </si>
  <si>
    <t>412727196811116597</t>
  </si>
  <si>
    <t>D44-1</t>
  </si>
  <si>
    <t>农业银行
（宋玲）</t>
  </si>
  <si>
    <t>6228481379446529379</t>
  </si>
  <si>
    <t>宋玲
（任立武亲戚合作关系）</t>
  </si>
  <si>
    <t>430623198504208328</t>
  </si>
  <si>
    <t>D44-2</t>
  </si>
  <si>
    <t>董建华</t>
  </si>
  <si>
    <t>430623196311183516</t>
  </si>
  <si>
    <t>D45</t>
  </si>
  <si>
    <t>农业银行
（董建华）</t>
  </si>
  <si>
    <t>6228481379479465871</t>
  </si>
  <si>
    <t>蔡梓华
（董建华亲戚合作关系）</t>
  </si>
  <si>
    <t>430623197311153514</t>
  </si>
  <si>
    <t>刘红球</t>
  </si>
  <si>
    <t>430623197101070737</t>
  </si>
  <si>
    <t>A45-2</t>
  </si>
  <si>
    <t>6228481379474342075</t>
  </si>
  <si>
    <t>A45-3</t>
  </si>
  <si>
    <t>蔡梓华</t>
  </si>
  <si>
    <t>D47</t>
  </si>
  <si>
    <t>何云庆</t>
  </si>
  <si>
    <t>430623196202082716</t>
  </si>
  <si>
    <t>D48</t>
  </si>
  <si>
    <t>6228481378497327071</t>
  </si>
  <si>
    <t>黄建军</t>
  </si>
  <si>
    <t>43062319681112351X</t>
  </si>
  <si>
    <t>D50</t>
  </si>
  <si>
    <t>6228481379482112478</t>
  </si>
  <si>
    <t>谢金平</t>
  </si>
  <si>
    <t>430623196705182735</t>
  </si>
  <si>
    <t>D49</t>
  </si>
  <si>
    <t>6228481379481636071</t>
  </si>
  <si>
    <t>候建亮</t>
  </si>
  <si>
    <t>430623195210173517</t>
  </si>
  <si>
    <t>D51</t>
  </si>
  <si>
    <t>6228481379482117576</t>
  </si>
  <si>
    <t>刘立兵</t>
  </si>
  <si>
    <t>插旗镇</t>
  </si>
  <si>
    <t>430623196905222711</t>
  </si>
  <si>
    <t>D64</t>
  </si>
  <si>
    <t>6213361374000286273</t>
  </si>
  <si>
    <t>李培红</t>
  </si>
  <si>
    <t>430623197608103024</t>
  </si>
  <si>
    <t>6228481379477936774</t>
  </si>
  <si>
    <t>陈汉洲</t>
  </si>
  <si>
    <t>430623196206072718</t>
  </si>
  <si>
    <t>D57</t>
  </si>
  <si>
    <t>6228481379477936873</t>
  </si>
  <si>
    <t>皮海平</t>
  </si>
  <si>
    <t>430623196609205116</t>
  </si>
  <si>
    <t>D52</t>
  </si>
  <si>
    <t>6228481379477938176</t>
  </si>
  <si>
    <t>何中汉</t>
  </si>
  <si>
    <t>430623195106242711</t>
  </si>
  <si>
    <t>D58</t>
  </si>
  <si>
    <t>6228481379247969170</t>
  </si>
  <si>
    <t>胡振武</t>
  </si>
  <si>
    <t>43062319471101275X</t>
  </si>
  <si>
    <t>D59</t>
  </si>
  <si>
    <t>6228481371200843211</t>
  </si>
  <si>
    <t>杨岳永</t>
  </si>
  <si>
    <t>430623197005208142</t>
  </si>
  <si>
    <t>D62-1</t>
  </si>
  <si>
    <t>6213361376075518464</t>
  </si>
  <si>
    <t>D62-2</t>
  </si>
  <si>
    <t>舒新武</t>
  </si>
  <si>
    <t>430623197509292739</t>
  </si>
  <si>
    <t>D61</t>
  </si>
  <si>
    <t>6228481379453444173</t>
  </si>
  <si>
    <t>蔡元满</t>
  </si>
  <si>
    <t>430623196407232730</t>
  </si>
  <si>
    <t>D63</t>
  </si>
  <si>
    <t>6228481379460697771</t>
  </si>
  <si>
    <t>赵南知</t>
  </si>
  <si>
    <t>430623195601162727</t>
  </si>
  <si>
    <t>D60-1</t>
  </si>
  <si>
    <t>6213361376092344365</t>
  </si>
  <si>
    <t>D60-2</t>
  </si>
  <si>
    <t>张  勇</t>
  </si>
  <si>
    <t>43062319840507271X</t>
  </si>
  <si>
    <t>D54</t>
  </si>
  <si>
    <t>6228481379458922678</t>
  </si>
  <si>
    <t>刘湘贵</t>
  </si>
  <si>
    <t>430623195112202732</t>
  </si>
  <si>
    <t>D56</t>
  </si>
  <si>
    <t>6213361376092406768</t>
  </si>
  <si>
    <t>何  涛</t>
  </si>
  <si>
    <t>43062319740717271X</t>
  </si>
  <si>
    <t>D66</t>
  </si>
  <si>
    <t>6228481379259340575</t>
  </si>
  <si>
    <t>叶  葵</t>
  </si>
  <si>
    <t>430623196810272716</t>
  </si>
  <si>
    <t>D65</t>
  </si>
  <si>
    <t>6213361376092790369</t>
  </si>
  <si>
    <t>王良贵</t>
  </si>
  <si>
    <t>430623195609202711</t>
  </si>
  <si>
    <t>D53</t>
  </si>
  <si>
    <t>6228481379128842678</t>
  </si>
  <si>
    <t>李保林</t>
  </si>
  <si>
    <t>430623195607122750</t>
  </si>
  <si>
    <t>6213361376190114462</t>
  </si>
  <si>
    <t>李桂林</t>
  </si>
  <si>
    <t>430623195103080315</t>
  </si>
  <si>
    <t>D55-1</t>
  </si>
  <si>
    <t>6228481379477938879</t>
  </si>
  <si>
    <t>D55-2</t>
  </si>
  <si>
    <t>D55-3</t>
  </si>
  <si>
    <t>D55-4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</si>
</sst>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 "/>
    <numFmt numFmtId="179" formatCode="0.00_ "/>
    <numFmt numFmtId="180" formatCode="0.00_);[Red]\(0.00\)"/>
    <numFmt numFmtId="181" formatCode="&quot;农&quot;&quot;业&quot;&quot;银&quot;&quot;行&quot;"/>
  </numFmts>
  <fonts count="13" x14ac:knownFonts="1">
    <font>
      <sz val="12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9" fontId="4" fillId="0" borderId="13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179" fontId="5" fillId="0" borderId="7" xfId="2" applyNumberFormat="1" applyFont="1" applyBorder="1" applyAlignment="1">
      <alignment horizontal="center" vertical="center"/>
    </xf>
    <xf numFmtId="179" fontId="5" fillId="0" borderId="13" xfId="2" applyNumberFormat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9" fontId="4" fillId="0" borderId="13" xfId="0" applyNumberFormat="1" applyFont="1" applyFill="1" applyBorder="1" applyAlignment="1">
      <alignment horizontal="center" vertical="center" wrapText="1"/>
    </xf>
    <xf numFmtId="179" fontId="4" fillId="0" borderId="13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 wrapText="1"/>
    </xf>
    <xf numFmtId="179" fontId="3" fillId="0" borderId="13" xfId="0" applyNumberFormat="1" applyFont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3" fillId="2" borderId="13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180" fontId="4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9" fontId="3" fillId="0" borderId="13" xfId="2" applyNumberFormat="1" applyFont="1" applyBorder="1" applyAlignment="1">
      <alignment horizontal="center" vertical="center" wrapText="1"/>
    </xf>
    <xf numFmtId="179" fontId="8" fillId="2" borderId="13" xfId="2" applyNumberFormat="1" applyFont="1" applyFill="1" applyBorder="1" applyAlignment="1">
      <alignment horizontal="center" vertical="center" wrapText="1"/>
    </xf>
    <xf numFmtId="49" fontId="8" fillId="2" borderId="13" xfId="2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 shrinkToFit="1"/>
    </xf>
    <xf numFmtId="0" fontId="4" fillId="0" borderId="13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179" fontId="5" fillId="0" borderId="1" xfId="2" applyNumberFormat="1" applyFont="1" applyBorder="1" applyAlignment="1">
      <alignment horizontal="center" vertical="center"/>
    </xf>
    <xf numFmtId="179" fontId="5" fillId="0" borderId="7" xfId="2" applyNumberFormat="1" applyFont="1" applyBorder="1" applyAlignment="1">
      <alignment horizontal="center" vertical="center"/>
    </xf>
    <xf numFmtId="179" fontId="4" fillId="0" borderId="16" xfId="0" applyNumberFormat="1" applyFont="1" applyFill="1" applyBorder="1" applyAlignment="1">
      <alignment horizontal="center" vertical="center"/>
    </xf>
    <xf numFmtId="17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9" fontId="5" fillId="0" borderId="13" xfId="2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179" fontId="4" fillId="0" borderId="7" xfId="0" applyNumberFormat="1" applyFont="1" applyFill="1" applyBorder="1" applyAlignment="1">
      <alignment horizontal="center" vertical="center" wrapText="1" shrinkToFit="1"/>
    </xf>
    <xf numFmtId="179" fontId="3" fillId="0" borderId="7" xfId="0" applyNumberFormat="1" applyFont="1" applyBorder="1" applyAlignment="1">
      <alignment horizontal="center" vertical="center" wrapText="1"/>
    </xf>
    <xf numFmtId="179" fontId="3" fillId="0" borderId="13" xfId="0" applyNumberFormat="1" applyFont="1" applyFill="1" applyBorder="1" applyAlignment="1">
      <alignment horizontal="center" vertical="center" wrapText="1"/>
    </xf>
    <xf numFmtId="179" fontId="3" fillId="0" borderId="13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 wrapText="1"/>
    </xf>
    <xf numFmtId="179" fontId="3" fillId="0" borderId="13" xfId="2" applyNumberFormat="1" applyFont="1" applyBorder="1" applyAlignment="1">
      <alignment horizontal="center" vertical="center" wrapText="1"/>
    </xf>
    <xf numFmtId="179" fontId="7" fillId="0" borderId="13" xfId="0" applyNumberFormat="1" applyFont="1" applyBorder="1" applyAlignment="1">
      <alignment horizontal="center" vertical="center" wrapText="1"/>
    </xf>
    <xf numFmtId="179" fontId="8" fillId="2" borderId="13" xfId="2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8" fillId="2" borderId="13" xfId="2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81" fontId="2" fillId="0" borderId="13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"/>
  <sheetViews>
    <sheetView tabSelected="1" workbookViewId="0">
      <pane ySplit="4" topLeftCell="A203" activePane="bottomLeft" state="frozen"/>
      <selection pane="bottomLeft" activeCell="P9" sqref="P9"/>
    </sheetView>
  </sheetViews>
  <sheetFormatPr defaultColWidth="9" defaultRowHeight="14.25" x14ac:dyDescent="0.15"/>
  <cols>
    <col min="1" max="1" width="3.875" style="1" customWidth="1"/>
    <col min="2" max="2" width="7.75" style="1" customWidth="1"/>
    <col min="3" max="3" width="7.125" style="1" customWidth="1"/>
    <col min="4" max="4" width="16.125" style="1" customWidth="1"/>
    <col min="5" max="5" width="7.75" style="1" customWidth="1"/>
    <col min="6" max="6" width="4.125" style="1" customWidth="1"/>
    <col min="7" max="7" width="11" style="1" customWidth="1"/>
    <col min="8" max="8" width="12.125" style="1" customWidth="1"/>
    <col min="9" max="9" width="7.75" style="1" customWidth="1"/>
    <col min="10" max="10" width="6.25" style="1" customWidth="1"/>
    <col min="11" max="11" width="9.375" style="1" customWidth="1"/>
    <col min="12" max="12" width="11.75" style="2" customWidth="1"/>
    <col min="13" max="13" width="9" style="2" customWidth="1"/>
    <col min="14" max="14" width="19.125" style="3" customWidth="1"/>
    <col min="15" max="15" width="9" style="1"/>
    <col min="16" max="16" width="11.5" style="1"/>
    <col min="17" max="19" width="9" style="1"/>
    <col min="20" max="20" width="12.625" style="1"/>
    <col min="21" max="16384" width="9" style="1"/>
  </cols>
  <sheetData>
    <row r="1" spans="1:14" ht="36" customHeight="1" x14ac:dyDescent="0.1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24" customHeight="1" x14ac:dyDescent="0.1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  <c r="N2" s="84"/>
    </row>
    <row r="3" spans="1:14" ht="22.5" customHeight="1" x14ac:dyDescent="0.15">
      <c r="A3" s="96" t="s">
        <v>2</v>
      </c>
      <c r="B3" s="88" t="s">
        <v>3</v>
      </c>
      <c r="C3" s="120" t="s">
        <v>4</v>
      </c>
      <c r="D3" s="91" t="s">
        <v>5</v>
      </c>
      <c r="E3" s="86" t="s">
        <v>6</v>
      </c>
      <c r="F3" s="87"/>
      <c r="G3" s="87"/>
      <c r="H3" s="88"/>
      <c r="I3" s="89" t="s">
        <v>7</v>
      </c>
      <c r="J3" s="90"/>
      <c r="K3" s="91" t="s">
        <v>8</v>
      </c>
      <c r="L3" s="169" t="s">
        <v>9</v>
      </c>
      <c r="M3" s="91" t="s">
        <v>10</v>
      </c>
      <c r="N3" s="92"/>
    </row>
    <row r="4" spans="1:14" ht="42" customHeight="1" x14ac:dyDescent="0.15">
      <c r="A4" s="97"/>
      <c r="B4" s="105"/>
      <c r="C4" s="114"/>
      <c r="D4" s="113"/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113"/>
      <c r="L4" s="170"/>
      <c r="M4" s="4" t="s">
        <v>17</v>
      </c>
      <c r="N4" s="34" t="s">
        <v>18</v>
      </c>
    </row>
    <row r="5" spans="1:14" ht="23.25" customHeight="1" x14ac:dyDescent="0.15">
      <c r="A5" s="5"/>
      <c r="B5" s="93" t="s">
        <v>19</v>
      </c>
      <c r="C5" s="94"/>
      <c r="D5" s="95"/>
      <c r="E5" s="6"/>
      <c r="F5" s="7">
        <v>205</v>
      </c>
      <c r="G5" s="6"/>
      <c r="H5" s="8">
        <f>SUM(H6:H212)</f>
        <v>1047161.59899407</v>
      </c>
      <c r="I5" s="9"/>
      <c r="J5" s="9">
        <f>SUM(J6:J212)</f>
        <v>475558</v>
      </c>
      <c r="K5" s="9"/>
      <c r="L5" s="35">
        <f>SUM(L6:L212)</f>
        <v>1522719.5949940693</v>
      </c>
      <c r="M5" s="7"/>
      <c r="N5" s="36"/>
    </row>
    <row r="6" spans="1:14" ht="20.25" customHeight="1" x14ac:dyDescent="0.15">
      <c r="A6" s="9">
        <f>MAXA($A$3:A4)+1</f>
        <v>1</v>
      </c>
      <c r="B6" s="10" t="s">
        <v>20</v>
      </c>
      <c r="C6" s="10" t="s">
        <v>21</v>
      </c>
      <c r="D6" s="11" t="s">
        <v>22</v>
      </c>
      <c r="E6" s="12" t="s">
        <v>23</v>
      </c>
      <c r="F6" s="13" t="s">
        <v>24</v>
      </c>
      <c r="G6" s="14">
        <v>1475.11</v>
      </c>
      <c r="H6" s="15">
        <f>G6*0.8</f>
        <v>1180.088</v>
      </c>
      <c r="I6" s="37">
        <v>8200</v>
      </c>
      <c r="J6" s="38">
        <f>I6*0.8</f>
        <v>6560</v>
      </c>
      <c r="K6" s="39">
        <f t="shared" ref="K6:K11" si="0">G6+I6</f>
        <v>9675.11</v>
      </c>
      <c r="L6" s="40">
        <v>7740.0879999999997</v>
      </c>
      <c r="M6" s="41" t="s">
        <v>25</v>
      </c>
      <c r="N6" s="78" t="s">
        <v>26</v>
      </c>
    </row>
    <row r="7" spans="1:14" ht="20.25" customHeight="1" x14ac:dyDescent="0.15">
      <c r="A7" s="9">
        <f>MAXA($A$3:A6)+1</f>
        <v>2</v>
      </c>
      <c r="B7" s="10" t="s">
        <v>27</v>
      </c>
      <c r="C7" s="10" t="s">
        <v>21</v>
      </c>
      <c r="D7" s="11" t="s">
        <v>28</v>
      </c>
      <c r="E7" s="12" t="s">
        <v>29</v>
      </c>
      <c r="F7" s="13" t="s">
        <v>30</v>
      </c>
      <c r="G7" s="14">
        <v>2648.14</v>
      </c>
      <c r="H7" s="15">
        <f t="shared" ref="H7:H46" si="1">G7*0.8</f>
        <v>2118.5120000000002</v>
      </c>
      <c r="I7" s="37">
        <v>7000</v>
      </c>
      <c r="J7" s="38">
        <f t="shared" ref="J7:J12" si="2">I7*0.8</f>
        <v>5600</v>
      </c>
      <c r="K7" s="39">
        <f t="shared" si="0"/>
        <v>9648.14</v>
      </c>
      <c r="L7" s="40">
        <v>7718.5119999999997</v>
      </c>
      <c r="M7" s="41" t="s">
        <v>25</v>
      </c>
      <c r="N7" s="78" t="s">
        <v>31</v>
      </c>
    </row>
    <row r="8" spans="1:14" ht="20.25" customHeight="1" x14ac:dyDescent="0.15">
      <c r="A8" s="9">
        <f>MAXA($A$3:A7)+1</f>
        <v>3</v>
      </c>
      <c r="B8" s="10" t="s">
        <v>32</v>
      </c>
      <c r="C8" s="10" t="s">
        <v>21</v>
      </c>
      <c r="D8" s="11" t="s">
        <v>33</v>
      </c>
      <c r="E8" s="12" t="s">
        <v>34</v>
      </c>
      <c r="F8" s="13" t="s">
        <v>24</v>
      </c>
      <c r="G8" s="14">
        <v>1703.72</v>
      </c>
      <c r="H8" s="15">
        <f t="shared" si="1"/>
        <v>1362.9760000000001</v>
      </c>
      <c r="I8" s="37">
        <v>9550</v>
      </c>
      <c r="J8" s="38">
        <f t="shared" si="2"/>
        <v>7640</v>
      </c>
      <c r="K8" s="39">
        <f t="shared" si="0"/>
        <v>11253.72</v>
      </c>
      <c r="L8" s="40">
        <v>9002.9760000000006</v>
      </c>
      <c r="M8" s="41" t="s">
        <v>25</v>
      </c>
      <c r="N8" s="78" t="s">
        <v>35</v>
      </c>
    </row>
    <row r="9" spans="1:14" ht="20.25" customHeight="1" x14ac:dyDescent="0.15">
      <c r="A9" s="9">
        <f>MAXA($A$3:A8)+1</f>
        <v>4</v>
      </c>
      <c r="B9" s="10" t="s">
        <v>36</v>
      </c>
      <c r="C9" s="10" t="s">
        <v>21</v>
      </c>
      <c r="D9" s="11" t="s">
        <v>37</v>
      </c>
      <c r="E9" s="12" t="s">
        <v>38</v>
      </c>
      <c r="F9" s="13" t="s">
        <v>24</v>
      </c>
      <c r="G9" s="14">
        <v>857.08</v>
      </c>
      <c r="H9" s="15">
        <f t="shared" si="1"/>
        <v>685.6640000000001</v>
      </c>
      <c r="I9" s="37">
        <v>20490</v>
      </c>
      <c r="J9" s="38">
        <f t="shared" si="2"/>
        <v>16392</v>
      </c>
      <c r="K9" s="39">
        <f t="shared" si="0"/>
        <v>21347.08</v>
      </c>
      <c r="L9" s="40">
        <v>17077.664000000001</v>
      </c>
      <c r="M9" s="41" t="s">
        <v>25</v>
      </c>
      <c r="N9" s="78" t="s">
        <v>39</v>
      </c>
    </row>
    <row r="10" spans="1:14" ht="20.25" customHeight="1" x14ac:dyDescent="0.15">
      <c r="A10" s="9">
        <f>MAXA($A$3:A9)+1</f>
        <v>5</v>
      </c>
      <c r="B10" s="10" t="s">
        <v>40</v>
      </c>
      <c r="C10" s="10" t="s">
        <v>21</v>
      </c>
      <c r="D10" s="11" t="s">
        <v>41</v>
      </c>
      <c r="E10" s="12" t="s">
        <v>42</v>
      </c>
      <c r="F10" s="13" t="s">
        <v>24</v>
      </c>
      <c r="G10" s="14">
        <v>1362.16</v>
      </c>
      <c r="H10" s="15">
        <f t="shared" si="1"/>
        <v>1089.7280000000001</v>
      </c>
      <c r="I10" s="37">
        <v>1850</v>
      </c>
      <c r="J10" s="38">
        <f t="shared" si="2"/>
        <v>1480</v>
      </c>
      <c r="K10" s="39">
        <f t="shared" si="0"/>
        <v>3212.16</v>
      </c>
      <c r="L10" s="40">
        <v>2569.7280000000001</v>
      </c>
      <c r="M10" s="41" t="s">
        <v>25</v>
      </c>
      <c r="N10" s="78" t="s">
        <v>43</v>
      </c>
    </row>
    <row r="11" spans="1:14" ht="20.25" customHeight="1" x14ac:dyDescent="0.15">
      <c r="A11" s="9">
        <f>MAXA($A$3:A10)+1</f>
        <v>6</v>
      </c>
      <c r="B11" s="10" t="s">
        <v>44</v>
      </c>
      <c r="C11" s="10" t="s">
        <v>21</v>
      </c>
      <c r="D11" s="11" t="s">
        <v>45</v>
      </c>
      <c r="E11" s="12" t="s">
        <v>46</v>
      </c>
      <c r="F11" s="13" t="s">
        <v>24</v>
      </c>
      <c r="G11" s="14">
        <v>1211.3</v>
      </c>
      <c r="H11" s="15">
        <f t="shared" si="1"/>
        <v>969.04</v>
      </c>
      <c r="I11" s="37">
        <v>3300</v>
      </c>
      <c r="J11" s="38">
        <f t="shared" si="2"/>
        <v>2640</v>
      </c>
      <c r="K11" s="39">
        <f t="shared" si="0"/>
        <v>4511.3</v>
      </c>
      <c r="L11" s="40">
        <v>3609.04</v>
      </c>
      <c r="M11" s="41" t="s">
        <v>25</v>
      </c>
      <c r="N11" s="78" t="s">
        <v>47</v>
      </c>
    </row>
    <row r="12" spans="1:14" ht="20.25" customHeight="1" x14ac:dyDescent="0.15">
      <c r="A12" s="98">
        <f>MAXA($A$3:A11)+1</f>
        <v>7</v>
      </c>
      <c r="B12" s="106" t="s">
        <v>48</v>
      </c>
      <c r="C12" s="106" t="s">
        <v>21</v>
      </c>
      <c r="D12" s="121" t="s">
        <v>49</v>
      </c>
      <c r="E12" s="10" t="s">
        <v>50</v>
      </c>
      <c r="F12" s="17" t="s">
        <v>24</v>
      </c>
      <c r="G12" s="14">
        <v>3438.17</v>
      </c>
      <c r="H12" s="15">
        <f t="shared" si="1"/>
        <v>2750.5360000000001</v>
      </c>
      <c r="I12" s="149">
        <v>12400</v>
      </c>
      <c r="J12" s="159">
        <f t="shared" si="2"/>
        <v>9920</v>
      </c>
      <c r="K12" s="162">
        <f>G12+G13+G14+I12</f>
        <v>24875.54</v>
      </c>
      <c r="L12" s="171">
        <v>19900.43</v>
      </c>
      <c r="M12" s="189" t="s">
        <v>25</v>
      </c>
      <c r="N12" s="201" t="s">
        <v>51</v>
      </c>
    </row>
    <row r="13" spans="1:14" ht="20.25" customHeight="1" x14ac:dyDescent="0.15">
      <c r="A13" s="99"/>
      <c r="B13" s="107"/>
      <c r="C13" s="107"/>
      <c r="D13" s="122"/>
      <c r="E13" s="12" t="s">
        <v>52</v>
      </c>
      <c r="F13" s="17" t="s">
        <v>24</v>
      </c>
      <c r="G13" s="14">
        <v>1923.24</v>
      </c>
      <c r="H13" s="15">
        <f t="shared" si="1"/>
        <v>1538.5920000000001</v>
      </c>
      <c r="I13" s="150"/>
      <c r="J13" s="160"/>
      <c r="K13" s="163"/>
      <c r="L13" s="172"/>
      <c r="M13" s="190"/>
      <c r="N13" s="202"/>
    </row>
    <row r="14" spans="1:14" ht="20.25" customHeight="1" x14ac:dyDescent="0.15">
      <c r="A14" s="100"/>
      <c r="B14" s="108"/>
      <c r="C14" s="108"/>
      <c r="D14" s="123"/>
      <c r="E14" s="12" t="s">
        <v>53</v>
      </c>
      <c r="F14" s="17" t="s">
        <v>24</v>
      </c>
      <c r="G14" s="14">
        <v>7114.13</v>
      </c>
      <c r="H14" s="15">
        <f t="shared" si="1"/>
        <v>5691.3040000000001</v>
      </c>
      <c r="I14" s="151"/>
      <c r="J14" s="161"/>
      <c r="K14" s="164"/>
      <c r="L14" s="173"/>
      <c r="M14" s="191"/>
      <c r="N14" s="203"/>
    </row>
    <row r="15" spans="1:14" ht="20.25" customHeight="1" x14ac:dyDescent="0.15">
      <c r="A15" s="9">
        <f>MAXA($A$3:A14)+1</f>
        <v>8</v>
      </c>
      <c r="B15" s="10" t="s">
        <v>54</v>
      </c>
      <c r="C15" s="10" t="s">
        <v>21</v>
      </c>
      <c r="D15" s="20" t="s">
        <v>55</v>
      </c>
      <c r="E15" s="12" t="s">
        <v>56</v>
      </c>
      <c r="F15" s="17" t="s">
        <v>24</v>
      </c>
      <c r="G15" s="14">
        <v>374.05</v>
      </c>
      <c r="H15" s="15">
        <f t="shared" si="1"/>
        <v>299.24</v>
      </c>
      <c r="I15" s="37">
        <v>9400</v>
      </c>
      <c r="J15" s="38">
        <f>I15*0.8</f>
        <v>7520</v>
      </c>
      <c r="K15" s="37">
        <f>G15+I15</f>
        <v>9774.0499999999993</v>
      </c>
      <c r="L15" s="40">
        <v>7819.24</v>
      </c>
      <c r="M15" s="41" t="s">
        <v>25</v>
      </c>
      <c r="N15" s="78" t="s">
        <v>57</v>
      </c>
    </row>
    <row r="16" spans="1:14" ht="20.25" customHeight="1" x14ac:dyDescent="0.15">
      <c r="A16" s="9">
        <f>MAXA($A$3:A15)+1</f>
        <v>9</v>
      </c>
      <c r="B16" s="10" t="s">
        <v>58</v>
      </c>
      <c r="C16" s="10" t="s">
        <v>21</v>
      </c>
      <c r="D16" s="20" t="s">
        <v>59</v>
      </c>
      <c r="E16" s="12" t="s">
        <v>60</v>
      </c>
      <c r="F16" s="17" t="s">
        <v>24</v>
      </c>
      <c r="G16" s="14">
        <v>2839.99</v>
      </c>
      <c r="H16" s="15">
        <f t="shared" si="1"/>
        <v>2271.9919999999997</v>
      </c>
      <c r="I16" s="37">
        <v>12150</v>
      </c>
      <c r="J16" s="38">
        <f>I16*0.8</f>
        <v>9720</v>
      </c>
      <c r="K16" s="37">
        <f>G16+I16</f>
        <v>14989.99</v>
      </c>
      <c r="L16" s="42">
        <v>11991.992</v>
      </c>
      <c r="M16" s="13" t="s">
        <v>25</v>
      </c>
      <c r="N16" s="78" t="s">
        <v>61</v>
      </c>
    </row>
    <row r="17" spans="1:14" ht="20.25" customHeight="1" x14ac:dyDescent="0.15">
      <c r="A17" s="98">
        <f>MAXA($A$3:A16)+1</f>
        <v>10</v>
      </c>
      <c r="B17" s="106" t="s">
        <v>62</v>
      </c>
      <c r="C17" s="106" t="s">
        <v>21</v>
      </c>
      <c r="D17" s="124" t="s">
        <v>63</v>
      </c>
      <c r="E17" s="12" t="s">
        <v>64</v>
      </c>
      <c r="F17" s="13" t="s">
        <v>24</v>
      </c>
      <c r="G17" s="14">
        <v>2920.96</v>
      </c>
      <c r="H17" s="15">
        <f t="shared" si="1"/>
        <v>2336.768</v>
      </c>
      <c r="I17" s="149">
        <v>11200</v>
      </c>
      <c r="J17" s="159">
        <f>I17*0.8</f>
        <v>8960</v>
      </c>
      <c r="K17" s="149">
        <f>G17+G18+I17</f>
        <v>18297.099999999999</v>
      </c>
      <c r="L17" s="171">
        <v>14637.68</v>
      </c>
      <c r="M17" s="189" t="s">
        <v>25</v>
      </c>
      <c r="N17" s="201" t="s">
        <v>65</v>
      </c>
    </row>
    <row r="18" spans="1:14" ht="20.25" customHeight="1" x14ac:dyDescent="0.15">
      <c r="A18" s="100"/>
      <c r="B18" s="108"/>
      <c r="C18" s="108"/>
      <c r="D18" s="125"/>
      <c r="E18" s="10" t="s">
        <v>66</v>
      </c>
      <c r="F18" s="17" t="s">
        <v>24</v>
      </c>
      <c r="G18" s="14">
        <v>4176.1400000000003</v>
      </c>
      <c r="H18" s="15">
        <f t="shared" si="1"/>
        <v>3340.9120000000003</v>
      </c>
      <c r="I18" s="151"/>
      <c r="J18" s="161"/>
      <c r="K18" s="151"/>
      <c r="L18" s="173"/>
      <c r="M18" s="191"/>
      <c r="N18" s="203"/>
    </row>
    <row r="19" spans="1:14" ht="20.25" customHeight="1" x14ac:dyDescent="0.15">
      <c r="A19" s="98">
        <f>MAXA($A$3:A18)+1</f>
        <v>11</v>
      </c>
      <c r="B19" s="106" t="s">
        <v>67</v>
      </c>
      <c r="C19" s="106" t="s">
        <v>21</v>
      </c>
      <c r="D19" s="121" t="s">
        <v>68</v>
      </c>
      <c r="E19" s="10" t="s">
        <v>69</v>
      </c>
      <c r="F19" s="17" t="s">
        <v>30</v>
      </c>
      <c r="G19" s="22">
        <v>4416.9399999999996</v>
      </c>
      <c r="H19" s="15">
        <f t="shared" si="1"/>
        <v>3533.5519999999997</v>
      </c>
      <c r="I19" s="149">
        <v>23150</v>
      </c>
      <c r="J19" s="159">
        <f>I19*0.8</f>
        <v>18520</v>
      </c>
      <c r="K19" s="149">
        <f>G19+G20+I19</f>
        <v>29287.439999999999</v>
      </c>
      <c r="L19" s="171">
        <v>23429.95</v>
      </c>
      <c r="M19" s="189" t="s">
        <v>25</v>
      </c>
      <c r="N19" s="201" t="s">
        <v>70</v>
      </c>
    </row>
    <row r="20" spans="1:14" ht="20.25" customHeight="1" x14ac:dyDescent="0.15">
      <c r="A20" s="100"/>
      <c r="B20" s="108"/>
      <c r="C20" s="108"/>
      <c r="D20" s="123"/>
      <c r="E20" s="10" t="s">
        <v>71</v>
      </c>
      <c r="F20" s="17" t="s">
        <v>24</v>
      </c>
      <c r="G20" s="14">
        <v>1720.5</v>
      </c>
      <c r="H20" s="15">
        <f t="shared" si="1"/>
        <v>1376.4</v>
      </c>
      <c r="I20" s="151"/>
      <c r="J20" s="161"/>
      <c r="K20" s="151"/>
      <c r="L20" s="173"/>
      <c r="M20" s="191"/>
      <c r="N20" s="203"/>
    </row>
    <row r="21" spans="1:14" ht="20.25" customHeight="1" x14ac:dyDescent="0.15">
      <c r="A21" s="98">
        <f>MAXA($A$3:A20)+1</f>
        <v>12</v>
      </c>
      <c r="B21" s="106" t="s">
        <v>72</v>
      </c>
      <c r="C21" s="106" t="s">
        <v>21</v>
      </c>
      <c r="D21" s="121" t="s">
        <v>73</v>
      </c>
      <c r="E21" s="10" t="s">
        <v>74</v>
      </c>
      <c r="F21" s="17" t="s">
        <v>24</v>
      </c>
      <c r="G21" s="14">
        <v>3532.26</v>
      </c>
      <c r="H21" s="15">
        <f t="shared" si="1"/>
        <v>2825.8080000000004</v>
      </c>
      <c r="I21" s="149">
        <v>10800</v>
      </c>
      <c r="J21" s="159">
        <f>I21*0.8</f>
        <v>8640</v>
      </c>
      <c r="K21" s="149">
        <f>G21+G22+I21</f>
        <v>15597.8</v>
      </c>
      <c r="L21" s="171">
        <v>12478.24</v>
      </c>
      <c r="M21" s="189" t="s">
        <v>25</v>
      </c>
      <c r="N21" s="201" t="s">
        <v>75</v>
      </c>
    </row>
    <row r="22" spans="1:14" ht="20.25" customHeight="1" x14ac:dyDescent="0.15">
      <c r="A22" s="100"/>
      <c r="B22" s="108"/>
      <c r="C22" s="108"/>
      <c r="D22" s="123"/>
      <c r="E22" s="10" t="s">
        <v>76</v>
      </c>
      <c r="F22" s="17" t="s">
        <v>24</v>
      </c>
      <c r="G22" s="14">
        <v>1265.54</v>
      </c>
      <c r="H22" s="15">
        <f t="shared" si="1"/>
        <v>1012.432</v>
      </c>
      <c r="I22" s="151"/>
      <c r="J22" s="161"/>
      <c r="K22" s="151"/>
      <c r="L22" s="173"/>
      <c r="M22" s="191"/>
      <c r="N22" s="203"/>
    </row>
    <row r="23" spans="1:14" ht="20.25" customHeight="1" x14ac:dyDescent="0.15">
      <c r="A23" s="9">
        <f>MAXA($A$3:A22)+1</f>
        <v>13</v>
      </c>
      <c r="B23" s="10" t="s">
        <v>77</v>
      </c>
      <c r="C23" s="10" t="s">
        <v>21</v>
      </c>
      <c r="D23" s="20" t="s">
        <v>78</v>
      </c>
      <c r="E23" s="10" t="s">
        <v>79</v>
      </c>
      <c r="F23" s="17" t="s">
        <v>24</v>
      </c>
      <c r="G23" s="14">
        <v>3834.13</v>
      </c>
      <c r="H23" s="15">
        <f t="shared" si="1"/>
        <v>3067.3040000000001</v>
      </c>
      <c r="I23" s="37">
        <v>9550</v>
      </c>
      <c r="J23" s="38">
        <f>I23*0.8</f>
        <v>7640</v>
      </c>
      <c r="K23" s="37">
        <f>G23+I23</f>
        <v>13384.130000000001</v>
      </c>
      <c r="L23" s="42">
        <v>10707.304</v>
      </c>
      <c r="M23" s="13" t="s">
        <v>25</v>
      </c>
      <c r="N23" s="78" t="s">
        <v>80</v>
      </c>
    </row>
    <row r="24" spans="1:14" ht="20.25" customHeight="1" x14ac:dyDescent="0.15">
      <c r="A24" s="9">
        <f>MAXA($A$3:A23)+1</f>
        <v>14</v>
      </c>
      <c r="B24" s="10" t="s">
        <v>81</v>
      </c>
      <c r="C24" s="10" t="s">
        <v>21</v>
      </c>
      <c r="D24" s="20" t="s">
        <v>82</v>
      </c>
      <c r="E24" s="10" t="s">
        <v>83</v>
      </c>
      <c r="F24" s="17" t="s">
        <v>24</v>
      </c>
      <c r="G24" s="14">
        <v>1103.33</v>
      </c>
      <c r="H24" s="15">
        <f t="shared" si="1"/>
        <v>882.66399999999999</v>
      </c>
      <c r="I24" s="37">
        <v>11200</v>
      </c>
      <c r="J24" s="38">
        <f>I24*0.8</f>
        <v>8960</v>
      </c>
      <c r="K24" s="37">
        <f>G24+I24</f>
        <v>12303.33</v>
      </c>
      <c r="L24" s="42">
        <v>9842.6640000000007</v>
      </c>
      <c r="M24" s="13" t="s">
        <v>25</v>
      </c>
      <c r="N24" s="78" t="s">
        <v>84</v>
      </c>
    </row>
    <row r="25" spans="1:14" ht="20.25" customHeight="1" x14ac:dyDescent="0.15">
      <c r="A25" s="98">
        <f>MAXA($A$3:A24)+1</f>
        <v>15</v>
      </c>
      <c r="B25" s="106" t="s">
        <v>85</v>
      </c>
      <c r="C25" s="106" t="s">
        <v>21</v>
      </c>
      <c r="D25" s="121" t="s">
        <v>86</v>
      </c>
      <c r="E25" s="10" t="s">
        <v>87</v>
      </c>
      <c r="F25" s="17" t="s">
        <v>24</v>
      </c>
      <c r="G25" s="14">
        <v>3359.47</v>
      </c>
      <c r="H25" s="15">
        <f t="shared" si="1"/>
        <v>2687.576</v>
      </c>
      <c r="I25" s="149">
        <v>17900</v>
      </c>
      <c r="J25" s="159">
        <f>I25*0.8</f>
        <v>14320</v>
      </c>
      <c r="K25" s="149">
        <f>G25+G26+I25</f>
        <v>24387.23</v>
      </c>
      <c r="L25" s="174">
        <v>19509.784</v>
      </c>
      <c r="M25" s="192" t="s">
        <v>25</v>
      </c>
      <c r="N25" s="201" t="s">
        <v>88</v>
      </c>
    </row>
    <row r="26" spans="1:14" ht="20.25" customHeight="1" x14ac:dyDescent="0.15">
      <c r="A26" s="100"/>
      <c r="B26" s="108"/>
      <c r="C26" s="108"/>
      <c r="D26" s="123"/>
      <c r="E26" s="10" t="s">
        <v>89</v>
      </c>
      <c r="F26" s="17" t="s">
        <v>24</v>
      </c>
      <c r="G26" s="14">
        <v>3127.76</v>
      </c>
      <c r="H26" s="15">
        <f t="shared" si="1"/>
        <v>2502.2080000000005</v>
      </c>
      <c r="I26" s="151"/>
      <c r="J26" s="161"/>
      <c r="K26" s="151"/>
      <c r="L26" s="175"/>
      <c r="M26" s="193"/>
      <c r="N26" s="203"/>
    </row>
    <row r="27" spans="1:14" ht="20.25" customHeight="1" x14ac:dyDescent="0.15">
      <c r="A27" s="98">
        <f>MAXA($A$3:A26)+1</f>
        <v>16</v>
      </c>
      <c r="B27" s="106" t="s">
        <v>90</v>
      </c>
      <c r="C27" s="106" t="s">
        <v>21</v>
      </c>
      <c r="D27" s="121" t="s">
        <v>91</v>
      </c>
      <c r="E27" s="10" t="s">
        <v>92</v>
      </c>
      <c r="F27" s="17" t="s">
        <v>24</v>
      </c>
      <c r="G27" s="14">
        <v>2992.63</v>
      </c>
      <c r="H27" s="15">
        <f t="shared" si="1"/>
        <v>2394.1040000000003</v>
      </c>
      <c r="I27" s="149">
        <v>8100</v>
      </c>
      <c r="J27" s="159">
        <f>I27*0.8</f>
        <v>6480</v>
      </c>
      <c r="K27" s="149">
        <f>G27+G28+I27</f>
        <v>12590.23</v>
      </c>
      <c r="L27" s="171">
        <v>10072.183999999999</v>
      </c>
      <c r="M27" s="189" t="s">
        <v>25</v>
      </c>
      <c r="N27" s="201" t="s">
        <v>93</v>
      </c>
    </row>
    <row r="28" spans="1:14" ht="20.25" customHeight="1" x14ac:dyDescent="0.15">
      <c r="A28" s="100"/>
      <c r="B28" s="108"/>
      <c r="C28" s="108"/>
      <c r="D28" s="123"/>
      <c r="E28" s="10" t="s">
        <v>94</v>
      </c>
      <c r="F28" s="17" t="s">
        <v>95</v>
      </c>
      <c r="G28" s="14">
        <v>1497.6</v>
      </c>
      <c r="H28" s="15">
        <f t="shared" si="1"/>
        <v>1198.08</v>
      </c>
      <c r="I28" s="151"/>
      <c r="J28" s="161"/>
      <c r="K28" s="151"/>
      <c r="L28" s="173"/>
      <c r="M28" s="191"/>
      <c r="N28" s="203"/>
    </row>
    <row r="29" spans="1:14" ht="20.25" customHeight="1" x14ac:dyDescent="0.15">
      <c r="A29" s="9">
        <f>MAXA($A$3:A28)+1</f>
        <v>17</v>
      </c>
      <c r="B29" s="10" t="s">
        <v>96</v>
      </c>
      <c r="C29" s="10" t="s">
        <v>21</v>
      </c>
      <c r="D29" s="20" t="s">
        <v>97</v>
      </c>
      <c r="E29" s="10" t="s">
        <v>98</v>
      </c>
      <c r="F29" s="17" t="s">
        <v>24</v>
      </c>
      <c r="G29" s="14">
        <v>3085.16</v>
      </c>
      <c r="H29" s="15">
        <f t="shared" si="1"/>
        <v>2468.1280000000002</v>
      </c>
      <c r="I29" s="37">
        <v>10900</v>
      </c>
      <c r="J29" s="38">
        <f t="shared" ref="J29:J34" si="3">I29*0.8</f>
        <v>8720</v>
      </c>
      <c r="K29" s="37">
        <f t="shared" ref="K29:K33" si="4">G29+I29</f>
        <v>13985.16</v>
      </c>
      <c r="L29" s="43">
        <v>11188.128000000001</v>
      </c>
      <c r="M29" s="44" t="s">
        <v>25</v>
      </c>
      <c r="N29" s="78" t="s">
        <v>99</v>
      </c>
    </row>
    <row r="30" spans="1:14" ht="20.25" customHeight="1" x14ac:dyDescent="0.15">
      <c r="A30" s="9">
        <f>MAXA($A$3:A29)+1</f>
        <v>18</v>
      </c>
      <c r="B30" s="10" t="s">
        <v>100</v>
      </c>
      <c r="C30" s="10" t="s">
        <v>21</v>
      </c>
      <c r="D30" s="20" t="s">
        <v>101</v>
      </c>
      <c r="E30" s="10" t="s">
        <v>102</v>
      </c>
      <c r="F30" s="17" t="s">
        <v>24</v>
      </c>
      <c r="G30" s="14">
        <v>1636.59</v>
      </c>
      <c r="H30" s="15">
        <f t="shared" si="1"/>
        <v>1309.2719999999999</v>
      </c>
      <c r="I30" s="37">
        <v>2900</v>
      </c>
      <c r="J30" s="38">
        <f t="shared" si="3"/>
        <v>2320</v>
      </c>
      <c r="K30" s="37">
        <f t="shared" si="4"/>
        <v>4536.59</v>
      </c>
      <c r="L30" s="43">
        <v>3629.2719999999999</v>
      </c>
      <c r="M30" s="44" t="s">
        <v>25</v>
      </c>
      <c r="N30" s="78" t="s">
        <v>103</v>
      </c>
    </row>
    <row r="31" spans="1:14" ht="20.25" customHeight="1" x14ac:dyDescent="0.15">
      <c r="A31" s="9">
        <f>MAXA($A$3:A30)+1</f>
        <v>19</v>
      </c>
      <c r="B31" s="10" t="s">
        <v>104</v>
      </c>
      <c r="C31" s="10" t="s">
        <v>21</v>
      </c>
      <c r="D31" s="20" t="s">
        <v>105</v>
      </c>
      <c r="E31" s="10" t="s">
        <v>106</v>
      </c>
      <c r="F31" s="17" t="s">
        <v>24</v>
      </c>
      <c r="G31" s="14">
        <v>1007.37</v>
      </c>
      <c r="H31" s="15">
        <f t="shared" si="1"/>
        <v>805.89600000000007</v>
      </c>
      <c r="I31" s="37">
        <v>10800</v>
      </c>
      <c r="J31" s="38">
        <f t="shared" si="3"/>
        <v>8640</v>
      </c>
      <c r="K31" s="37">
        <f t="shared" si="4"/>
        <v>11807.37</v>
      </c>
      <c r="L31" s="43">
        <v>9445.8960000000006</v>
      </c>
      <c r="M31" s="44" t="s">
        <v>25</v>
      </c>
      <c r="N31" s="79" t="s">
        <v>107</v>
      </c>
    </row>
    <row r="32" spans="1:14" ht="20.25" customHeight="1" x14ac:dyDescent="0.15">
      <c r="A32" s="9">
        <f>MAXA($A$3:A31)+1</f>
        <v>20</v>
      </c>
      <c r="B32" s="10" t="s">
        <v>108</v>
      </c>
      <c r="C32" s="10" t="s">
        <v>21</v>
      </c>
      <c r="D32" s="20" t="s">
        <v>109</v>
      </c>
      <c r="E32" s="10" t="s">
        <v>110</v>
      </c>
      <c r="F32" s="17" t="s">
        <v>24</v>
      </c>
      <c r="G32" s="14">
        <v>3772.59</v>
      </c>
      <c r="H32" s="15">
        <f t="shared" si="1"/>
        <v>3018.0720000000001</v>
      </c>
      <c r="I32" s="37">
        <v>14300</v>
      </c>
      <c r="J32" s="38">
        <f t="shared" si="3"/>
        <v>11440</v>
      </c>
      <c r="K32" s="37">
        <f t="shared" si="4"/>
        <v>18072.59</v>
      </c>
      <c r="L32" s="42">
        <v>14458.072</v>
      </c>
      <c r="M32" s="13" t="s">
        <v>25</v>
      </c>
      <c r="N32" s="79" t="s">
        <v>111</v>
      </c>
    </row>
    <row r="33" spans="1:14" ht="20.25" customHeight="1" x14ac:dyDescent="0.15">
      <c r="A33" s="9">
        <f>MAXA($A$3:A32)+1</f>
        <v>21</v>
      </c>
      <c r="B33" s="10" t="s">
        <v>112</v>
      </c>
      <c r="C33" s="10" t="s">
        <v>21</v>
      </c>
      <c r="D33" s="20" t="s">
        <v>113</v>
      </c>
      <c r="E33" s="10" t="s">
        <v>114</v>
      </c>
      <c r="F33" s="17" t="s">
        <v>24</v>
      </c>
      <c r="G33" s="14">
        <v>1628.8</v>
      </c>
      <c r="H33" s="15">
        <f t="shared" si="1"/>
        <v>1303.04</v>
      </c>
      <c r="I33" s="37">
        <v>13150</v>
      </c>
      <c r="J33" s="38">
        <f t="shared" si="3"/>
        <v>10520</v>
      </c>
      <c r="K33" s="37">
        <f t="shared" si="4"/>
        <v>14778.8</v>
      </c>
      <c r="L33" s="42">
        <v>11823.04</v>
      </c>
      <c r="M33" s="13" t="s">
        <v>25</v>
      </c>
      <c r="N33" s="79" t="s">
        <v>115</v>
      </c>
    </row>
    <row r="34" spans="1:14" ht="20.25" customHeight="1" x14ac:dyDescent="0.15">
      <c r="A34" s="98">
        <f>MAXA($A$3:A33)+1</f>
        <v>22</v>
      </c>
      <c r="B34" s="106" t="s">
        <v>116</v>
      </c>
      <c r="C34" s="106" t="s">
        <v>21</v>
      </c>
      <c r="D34" s="121" t="s">
        <v>117</v>
      </c>
      <c r="E34" s="10" t="s">
        <v>118</v>
      </c>
      <c r="F34" s="17" t="s">
        <v>24</v>
      </c>
      <c r="G34" s="14">
        <v>3638.77</v>
      </c>
      <c r="H34" s="15">
        <f t="shared" si="1"/>
        <v>2911.0160000000001</v>
      </c>
      <c r="I34" s="149">
        <v>39380</v>
      </c>
      <c r="J34" s="159">
        <f t="shared" si="3"/>
        <v>31504</v>
      </c>
      <c r="K34" s="149">
        <f>G34+G35+I34</f>
        <v>44254.07</v>
      </c>
      <c r="L34" s="171">
        <v>35403.256000000001</v>
      </c>
      <c r="M34" s="189" t="s">
        <v>25</v>
      </c>
      <c r="N34" s="204" t="s">
        <v>119</v>
      </c>
    </row>
    <row r="35" spans="1:14" ht="20.25" customHeight="1" x14ac:dyDescent="0.15">
      <c r="A35" s="100"/>
      <c r="B35" s="108"/>
      <c r="C35" s="108"/>
      <c r="D35" s="123"/>
      <c r="E35" s="10" t="s">
        <v>120</v>
      </c>
      <c r="F35" s="17" t="s">
        <v>24</v>
      </c>
      <c r="G35" s="14">
        <v>1235.3</v>
      </c>
      <c r="H35" s="15">
        <f t="shared" si="1"/>
        <v>988.24</v>
      </c>
      <c r="I35" s="151"/>
      <c r="J35" s="161"/>
      <c r="K35" s="151"/>
      <c r="L35" s="173"/>
      <c r="M35" s="191"/>
      <c r="N35" s="140"/>
    </row>
    <row r="36" spans="1:14" ht="20.25" customHeight="1" x14ac:dyDescent="0.15">
      <c r="A36" s="9">
        <f>MAXA($A$3:A35)+1</f>
        <v>23</v>
      </c>
      <c r="B36" s="18" t="s">
        <v>121</v>
      </c>
      <c r="C36" s="10" t="s">
        <v>21</v>
      </c>
      <c r="D36" s="19" t="s">
        <v>122</v>
      </c>
      <c r="E36" s="10" t="s">
        <v>123</v>
      </c>
      <c r="F36" s="17" t="s">
        <v>30</v>
      </c>
      <c r="G36" s="14">
        <v>2288.5500000000002</v>
      </c>
      <c r="H36" s="15">
        <f t="shared" si="1"/>
        <v>1830.8400000000001</v>
      </c>
      <c r="I36" s="37">
        <v>13400</v>
      </c>
      <c r="J36" s="38">
        <f t="shared" ref="J36:J46" si="5">I36*0.8</f>
        <v>10720</v>
      </c>
      <c r="K36" s="37">
        <f>G36+I36</f>
        <v>15688.55</v>
      </c>
      <c r="L36" s="42">
        <v>12550.84</v>
      </c>
      <c r="M36" s="13" t="s">
        <v>25</v>
      </c>
      <c r="N36" s="79" t="s">
        <v>124</v>
      </c>
    </row>
    <row r="37" spans="1:14" ht="20.25" customHeight="1" x14ac:dyDescent="0.15">
      <c r="A37" s="9">
        <f>MAXA($A$3:A36)+1</f>
        <v>24</v>
      </c>
      <c r="B37" s="10" t="s">
        <v>125</v>
      </c>
      <c r="C37" s="10" t="s">
        <v>21</v>
      </c>
      <c r="D37" s="20" t="s">
        <v>126</v>
      </c>
      <c r="E37" s="10" t="s">
        <v>127</v>
      </c>
      <c r="F37" s="17" t="s">
        <v>95</v>
      </c>
      <c r="G37" s="14">
        <v>931.61</v>
      </c>
      <c r="H37" s="15">
        <f t="shared" si="1"/>
        <v>745.28800000000001</v>
      </c>
      <c r="I37" s="37">
        <v>14300</v>
      </c>
      <c r="J37" s="38">
        <f t="shared" si="5"/>
        <v>11440</v>
      </c>
      <c r="K37" s="37">
        <f t="shared" ref="K37:K45" si="6">G37+I37</f>
        <v>15231.61</v>
      </c>
      <c r="L37" s="42">
        <v>12185.288</v>
      </c>
      <c r="M37" s="13" t="s">
        <v>25</v>
      </c>
      <c r="N37" s="79" t="s">
        <v>128</v>
      </c>
    </row>
    <row r="38" spans="1:14" ht="20.25" customHeight="1" x14ac:dyDescent="0.15">
      <c r="A38" s="9">
        <f>MAXA($A$3:A37)+1</f>
        <v>25</v>
      </c>
      <c r="B38" s="10" t="s">
        <v>129</v>
      </c>
      <c r="C38" s="10" t="s">
        <v>21</v>
      </c>
      <c r="D38" s="20" t="s">
        <v>130</v>
      </c>
      <c r="E38" s="10" t="s">
        <v>131</v>
      </c>
      <c r="F38" s="17" t="s">
        <v>95</v>
      </c>
      <c r="G38" s="14">
        <v>931.61</v>
      </c>
      <c r="H38" s="15">
        <f t="shared" si="1"/>
        <v>745.28800000000001</v>
      </c>
      <c r="I38" s="37">
        <v>10450</v>
      </c>
      <c r="J38" s="38">
        <f t="shared" si="5"/>
        <v>8360</v>
      </c>
      <c r="K38" s="37">
        <f t="shared" si="6"/>
        <v>11381.61</v>
      </c>
      <c r="L38" s="42">
        <v>9105.2880000000005</v>
      </c>
      <c r="M38" s="13" t="s">
        <v>25</v>
      </c>
      <c r="N38" s="79" t="s">
        <v>132</v>
      </c>
    </row>
    <row r="39" spans="1:14" ht="20.25" customHeight="1" x14ac:dyDescent="0.15">
      <c r="A39" s="9">
        <f>MAXA($A$3:A38)+1</f>
        <v>26</v>
      </c>
      <c r="B39" s="10" t="s">
        <v>133</v>
      </c>
      <c r="C39" s="10" t="s">
        <v>21</v>
      </c>
      <c r="D39" s="20" t="s">
        <v>134</v>
      </c>
      <c r="E39" s="10" t="s">
        <v>135</v>
      </c>
      <c r="F39" s="17" t="s">
        <v>95</v>
      </c>
      <c r="G39" s="14">
        <v>863.63</v>
      </c>
      <c r="H39" s="15">
        <f t="shared" si="1"/>
        <v>690.904</v>
      </c>
      <c r="I39" s="37">
        <v>18790</v>
      </c>
      <c r="J39" s="38">
        <f t="shared" si="5"/>
        <v>15032</v>
      </c>
      <c r="K39" s="37">
        <f t="shared" si="6"/>
        <v>19653.63</v>
      </c>
      <c r="L39" s="42">
        <v>15722.904</v>
      </c>
      <c r="M39" s="13" t="s">
        <v>25</v>
      </c>
      <c r="N39" s="79" t="s">
        <v>136</v>
      </c>
    </row>
    <row r="40" spans="1:14" ht="20.25" customHeight="1" x14ac:dyDescent="0.15">
      <c r="A40" s="9">
        <f>MAXA($A$3:A39)+1</f>
        <v>27</v>
      </c>
      <c r="B40" s="10" t="s">
        <v>137</v>
      </c>
      <c r="C40" s="10" t="s">
        <v>21</v>
      </c>
      <c r="D40" s="20" t="s">
        <v>138</v>
      </c>
      <c r="E40" s="10" t="s">
        <v>139</v>
      </c>
      <c r="F40" s="17" t="s">
        <v>24</v>
      </c>
      <c r="G40" s="14">
        <v>1000.19</v>
      </c>
      <c r="H40" s="15">
        <f t="shared" si="1"/>
        <v>800.15200000000004</v>
      </c>
      <c r="I40" s="37">
        <v>11400</v>
      </c>
      <c r="J40" s="38">
        <f t="shared" si="5"/>
        <v>9120</v>
      </c>
      <c r="K40" s="37">
        <f t="shared" si="6"/>
        <v>12400.19</v>
      </c>
      <c r="L40" s="42">
        <v>9920.152</v>
      </c>
      <c r="M40" s="13" t="s">
        <v>25</v>
      </c>
      <c r="N40" s="79" t="s">
        <v>140</v>
      </c>
    </row>
    <row r="41" spans="1:14" ht="20.25" customHeight="1" x14ac:dyDescent="0.15">
      <c r="A41" s="9">
        <f>MAXA($A$3:A40)+1</f>
        <v>28</v>
      </c>
      <c r="B41" s="10" t="s">
        <v>141</v>
      </c>
      <c r="C41" s="10" t="s">
        <v>21</v>
      </c>
      <c r="D41" s="20" t="s">
        <v>142</v>
      </c>
      <c r="E41" s="10" t="s">
        <v>143</v>
      </c>
      <c r="F41" s="17" t="s">
        <v>95</v>
      </c>
      <c r="G41" s="14">
        <v>1064.7</v>
      </c>
      <c r="H41" s="15">
        <f t="shared" si="1"/>
        <v>851.7600000000001</v>
      </c>
      <c r="I41" s="37">
        <v>1000</v>
      </c>
      <c r="J41" s="38">
        <f t="shared" si="5"/>
        <v>800</v>
      </c>
      <c r="K41" s="37">
        <f t="shared" si="6"/>
        <v>2064.6999999999998</v>
      </c>
      <c r="L41" s="42">
        <v>1651.76</v>
      </c>
      <c r="M41" s="13" t="s">
        <v>25</v>
      </c>
      <c r="N41" s="79" t="s">
        <v>144</v>
      </c>
    </row>
    <row r="42" spans="1:14" ht="20.25" customHeight="1" x14ac:dyDescent="0.15">
      <c r="A42" s="9">
        <f>MAXA($A$3:A41)+1</f>
        <v>29</v>
      </c>
      <c r="B42" s="10" t="s">
        <v>145</v>
      </c>
      <c r="C42" s="10" t="s">
        <v>21</v>
      </c>
      <c r="D42" s="20" t="s">
        <v>146</v>
      </c>
      <c r="E42" s="10" t="s">
        <v>147</v>
      </c>
      <c r="F42" s="17" t="s">
        <v>95</v>
      </c>
      <c r="G42" s="14">
        <v>1113.75</v>
      </c>
      <c r="H42" s="15">
        <f t="shared" si="1"/>
        <v>891</v>
      </c>
      <c r="I42" s="37">
        <v>10700</v>
      </c>
      <c r="J42" s="38">
        <f t="shared" si="5"/>
        <v>8560</v>
      </c>
      <c r="K42" s="37">
        <f t="shared" si="6"/>
        <v>11813.75</v>
      </c>
      <c r="L42" s="42">
        <v>9451</v>
      </c>
      <c r="M42" s="13" t="s">
        <v>25</v>
      </c>
      <c r="N42" s="79" t="s">
        <v>148</v>
      </c>
    </row>
    <row r="43" spans="1:14" ht="20.25" customHeight="1" x14ac:dyDescent="0.15">
      <c r="A43" s="9">
        <f>MAXA($A$3:A42)+1</f>
        <v>30</v>
      </c>
      <c r="B43" s="10" t="s">
        <v>149</v>
      </c>
      <c r="C43" s="10" t="s">
        <v>21</v>
      </c>
      <c r="D43" s="20" t="s">
        <v>150</v>
      </c>
      <c r="E43" s="10" t="s">
        <v>151</v>
      </c>
      <c r="F43" s="17" t="s">
        <v>95</v>
      </c>
      <c r="G43" s="14">
        <v>1098.56</v>
      </c>
      <c r="H43" s="15">
        <f t="shared" si="1"/>
        <v>878.84799999999996</v>
      </c>
      <c r="I43" s="37">
        <v>7100</v>
      </c>
      <c r="J43" s="38">
        <f t="shared" si="5"/>
        <v>5680</v>
      </c>
      <c r="K43" s="37">
        <f t="shared" si="6"/>
        <v>8198.56</v>
      </c>
      <c r="L43" s="42">
        <v>6558.848</v>
      </c>
      <c r="M43" s="13" t="s">
        <v>25</v>
      </c>
      <c r="N43" s="79" t="s">
        <v>152</v>
      </c>
    </row>
    <row r="44" spans="1:14" ht="20.25" customHeight="1" x14ac:dyDescent="0.15">
      <c r="A44" s="9">
        <f>MAXA($A$3:A43)+1</f>
        <v>31</v>
      </c>
      <c r="B44" s="10" t="s">
        <v>153</v>
      </c>
      <c r="C44" s="10" t="s">
        <v>21</v>
      </c>
      <c r="D44" s="20" t="s">
        <v>154</v>
      </c>
      <c r="E44" s="10" t="s">
        <v>155</v>
      </c>
      <c r="F44" s="17" t="s">
        <v>95</v>
      </c>
      <c r="G44" s="14">
        <v>744.19</v>
      </c>
      <c r="H44" s="15">
        <f t="shared" si="1"/>
        <v>595.35200000000009</v>
      </c>
      <c r="I44" s="37">
        <v>8700</v>
      </c>
      <c r="J44" s="38">
        <f t="shared" si="5"/>
        <v>6960</v>
      </c>
      <c r="K44" s="37">
        <f t="shared" si="6"/>
        <v>9444.19</v>
      </c>
      <c r="L44" s="42">
        <v>7555.3519999999999</v>
      </c>
      <c r="M44" s="13" t="s">
        <v>25</v>
      </c>
      <c r="N44" s="13" t="s">
        <v>156</v>
      </c>
    </row>
    <row r="45" spans="1:14" ht="20.25" customHeight="1" x14ac:dyDescent="0.15">
      <c r="A45" s="9">
        <f>MAXA($A$3:A44)+1</f>
        <v>32</v>
      </c>
      <c r="B45" s="10" t="s">
        <v>157</v>
      </c>
      <c r="C45" s="10" t="s">
        <v>21</v>
      </c>
      <c r="D45" s="20" t="s">
        <v>158</v>
      </c>
      <c r="E45" s="10" t="s">
        <v>159</v>
      </c>
      <c r="F45" s="17" t="s">
        <v>24</v>
      </c>
      <c r="G45" s="14">
        <v>2652.5</v>
      </c>
      <c r="H45" s="15">
        <f t="shared" si="1"/>
        <v>2122</v>
      </c>
      <c r="I45" s="37">
        <v>8400</v>
      </c>
      <c r="J45" s="38">
        <f t="shared" si="5"/>
        <v>6720</v>
      </c>
      <c r="K45" s="37">
        <f t="shared" si="6"/>
        <v>11052.5</v>
      </c>
      <c r="L45" s="42">
        <v>8842</v>
      </c>
      <c r="M45" s="13" t="s">
        <v>25</v>
      </c>
      <c r="N45" s="79" t="s">
        <v>160</v>
      </c>
    </row>
    <row r="46" spans="1:14" ht="20.25" customHeight="1" x14ac:dyDescent="0.15">
      <c r="A46" s="101">
        <f>MAXA($A$3:A45)+1</f>
        <v>33</v>
      </c>
      <c r="B46" s="109" t="s">
        <v>161</v>
      </c>
      <c r="C46" s="106" t="s">
        <v>162</v>
      </c>
      <c r="D46" s="126" t="s">
        <v>163</v>
      </c>
      <c r="E46" s="137" t="s">
        <v>164</v>
      </c>
      <c r="F46" s="141" t="s">
        <v>24</v>
      </c>
      <c r="G46" s="143">
        <v>1395.58</v>
      </c>
      <c r="H46" s="145">
        <f t="shared" si="1"/>
        <v>1116.4639999999999</v>
      </c>
      <c r="I46" s="152"/>
      <c r="J46" s="159">
        <f t="shared" si="5"/>
        <v>0</v>
      </c>
      <c r="K46" s="165">
        <v>1395.58</v>
      </c>
      <c r="L46" s="170">
        <v>1116.4639999999999</v>
      </c>
      <c r="M46" s="114" t="s">
        <v>25</v>
      </c>
      <c r="N46" s="205" t="s">
        <v>165</v>
      </c>
    </row>
    <row r="47" spans="1:14" ht="20.25" customHeight="1" x14ac:dyDescent="0.15">
      <c r="A47" s="102"/>
      <c r="B47" s="110"/>
      <c r="C47" s="108"/>
      <c r="D47" s="127"/>
      <c r="E47" s="138"/>
      <c r="F47" s="142"/>
      <c r="G47" s="144"/>
      <c r="H47" s="146"/>
      <c r="I47" s="153"/>
      <c r="J47" s="161"/>
      <c r="K47" s="153"/>
      <c r="L47" s="176"/>
      <c r="M47" s="115"/>
      <c r="N47" s="206"/>
    </row>
    <row r="48" spans="1:14" ht="20.25" customHeight="1" x14ac:dyDescent="0.15">
      <c r="A48" s="101">
        <f>MAXA($A$3:A47)+1</f>
        <v>34</v>
      </c>
      <c r="B48" s="109" t="s">
        <v>166</v>
      </c>
      <c r="C48" s="98" t="s">
        <v>167</v>
      </c>
      <c r="D48" s="126" t="s">
        <v>168</v>
      </c>
      <c r="E48" s="23" t="s">
        <v>169</v>
      </c>
      <c r="F48" s="24" t="s">
        <v>24</v>
      </c>
      <c r="G48" s="25">
        <v>1299.56</v>
      </c>
      <c r="H48" s="25">
        <v>1299.56</v>
      </c>
      <c r="I48" s="154" t="s">
        <v>170</v>
      </c>
      <c r="J48" s="159">
        <v>13600</v>
      </c>
      <c r="K48" s="154" t="s">
        <v>171</v>
      </c>
      <c r="L48" s="170">
        <v>68447.34</v>
      </c>
      <c r="M48" s="114" t="s">
        <v>25</v>
      </c>
      <c r="N48" s="205" t="s">
        <v>172</v>
      </c>
    </row>
    <row r="49" spans="1:14" ht="20.25" customHeight="1" x14ac:dyDescent="0.15">
      <c r="A49" s="103"/>
      <c r="B49" s="109"/>
      <c r="C49" s="99"/>
      <c r="D49" s="126"/>
      <c r="E49" s="23" t="s">
        <v>173</v>
      </c>
      <c r="F49" s="24" t="s">
        <v>24</v>
      </c>
      <c r="G49" s="26">
        <v>3676.1</v>
      </c>
      <c r="H49" s="26">
        <v>3676.1</v>
      </c>
      <c r="I49" s="154"/>
      <c r="J49" s="160"/>
      <c r="K49" s="154"/>
      <c r="L49" s="170"/>
      <c r="M49" s="114"/>
      <c r="N49" s="205"/>
    </row>
    <row r="50" spans="1:14" ht="20.25" customHeight="1" x14ac:dyDescent="0.15">
      <c r="A50" s="103"/>
      <c r="B50" s="109"/>
      <c r="C50" s="99"/>
      <c r="D50" s="126"/>
      <c r="E50" s="23" t="s">
        <v>174</v>
      </c>
      <c r="F50" s="27" t="s">
        <v>30</v>
      </c>
      <c r="G50" s="26">
        <v>46100.6</v>
      </c>
      <c r="H50" s="26">
        <v>46100.6</v>
      </c>
      <c r="I50" s="154"/>
      <c r="J50" s="160"/>
      <c r="K50" s="154"/>
      <c r="L50" s="170"/>
      <c r="M50" s="114"/>
      <c r="N50" s="205"/>
    </row>
    <row r="51" spans="1:14" ht="20.25" customHeight="1" x14ac:dyDescent="0.15">
      <c r="A51" s="102"/>
      <c r="B51" s="110"/>
      <c r="C51" s="100"/>
      <c r="D51" s="127"/>
      <c r="E51" s="23" t="s">
        <v>175</v>
      </c>
      <c r="F51" s="28" t="s">
        <v>24</v>
      </c>
      <c r="G51" s="26">
        <v>3771.08</v>
      </c>
      <c r="H51" s="26">
        <v>3771.08</v>
      </c>
      <c r="I51" s="155"/>
      <c r="J51" s="161"/>
      <c r="K51" s="155"/>
      <c r="L51" s="176"/>
      <c r="M51" s="115"/>
      <c r="N51" s="206"/>
    </row>
    <row r="52" spans="1:14" ht="20.25" customHeight="1" x14ac:dyDescent="0.15">
      <c r="A52" s="9">
        <f>MAXA($A$3:A51)+1</f>
        <v>35</v>
      </c>
      <c r="B52" s="29" t="s">
        <v>176</v>
      </c>
      <c r="C52" s="9" t="s">
        <v>167</v>
      </c>
      <c r="D52" s="30" t="s">
        <v>177</v>
      </c>
      <c r="E52" s="31" t="s">
        <v>178</v>
      </c>
      <c r="F52" s="28" t="s">
        <v>24</v>
      </c>
      <c r="G52" s="26">
        <v>4536.76</v>
      </c>
      <c r="H52" s="26">
        <v>3629.41</v>
      </c>
      <c r="I52" s="49"/>
      <c r="J52" s="12"/>
      <c r="K52" s="49"/>
      <c r="L52" s="50">
        <v>3629.41</v>
      </c>
      <c r="M52" s="7" t="s">
        <v>25</v>
      </c>
      <c r="N52" s="49" t="s">
        <v>179</v>
      </c>
    </row>
    <row r="53" spans="1:14" ht="20.25" customHeight="1" x14ac:dyDescent="0.15">
      <c r="A53" s="9">
        <f>MAXA($A$3:A52)+1</f>
        <v>36</v>
      </c>
      <c r="B53" s="10" t="s">
        <v>180</v>
      </c>
      <c r="C53" s="9" t="s">
        <v>181</v>
      </c>
      <c r="D53" s="30" t="s">
        <v>182</v>
      </c>
      <c r="E53" s="32" t="s">
        <v>183</v>
      </c>
      <c r="F53" s="32" t="s">
        <v>184</v>
      </c>
      <c r="G53" s="26">
        <v>3134.22</v>
      </c>
      <c r="H53" s="15">
        <f t="shared" ref="H53:H80" si="7">G53*0.8</f>
        <v>2507.3760000000002</v>
      </c>
      <c r="I53" s="26">
        <v>1225</v>
      </c>
      <c r="J53" s="38">
        <f>I53*0.8</f>
        <v>980</v>
      </c>
      <c r="K53" s="51">
        <v>4359.22</v>
      </c>
      <c r="L53" s="52">
        <v>3487.3760000000002</v>
      </c>
      <c r="M53" s="33" t="s">
        <v>25</v>
      </c>
      <c r="N53" s="80" t="s">
        <v>185</v>
      </c>
    </row>
    <row r="54" spans="1:14" ht="20.25" customHeight="1" x14ac:dyDescent="0.15">
      <c r="A54" s="98">
        <f>MAXA($A$3:A53)+1</f>
        <v>37</v>
      </c>
      <c r="B54" s="106" t="s">
        <v>186</v>
      </c>
      <c r="C54" s="98" t="s">
        <v>181</v>
      </c>
      <c r="D54" s="128" t="s">
        <v>187</v>
      </c>
      <c r="E54" s="33" t="s">
        <v>188</v>
      </c>
      <c r="F54" s="32" t="s">
        <v>184</v>
      </c>
      <c r="G54" s="26">
        <v>1242.8599999999999</v>
      </c>
      <c r="H54" s="15">
        <f t="shared" si="7"/>
        <v>994.28800000000001</v>
      </c>
      <c r="I54" s="156">
        <v>1900</v>
      </c>
      <c r="J54" s="159">
        <f>I54*0.8</f>
        <v>1520</v>
      </c>
      <c r="K54" s="166">
        <v>6407.32</v>
      </c>
      <c r="L54" s="177">
        <v>5125.8559999999998</v>
      </c>
      <c r="M54" s="194" t="s">
        <v>25</v>
      </c>
      <c r="N54" s="207" t="s">
        <v>189</v>
      </c>
    </row>
    <row r="55" spans="1:14" ht="20.25" customHeight="1" x14ac:dyDescent="0.15">
      <c r="A55" s="99"/>
      <c r="B55" s="107"/>
      <c r="C55" s="99"/>
      <c r="D55" s="128"/>
      <c r="E55" s="33" t="s">
        <v>190</v>
      </c>
      <c r="F55" s="32" t="s">
        <v>184</v>
      </c>
      <c r="G55" s="26">
        <v>2287.96</v>
      </c>
      <c r="H55" s="15">
        <f t="shared" si="7"/>
        <v>1830.3680000000002</v>
      </c>
      <c r="I55" s="156"/>
      <c r="J55" s="160"/>
      <c r="K55" s="166"/>
      <c r="L55" s="177"/>
      <c r="M55" s="194"/>
      <c r="N55" s="208"/>
    </row>
    <row r="56" spans="1:14" ht="20.25" customHeight="1" x14ac:dyDescent="0.15">
      <c r="A56" s="100"/>
      <c r="B56" s="108"/>
      <c r="C56" s="100"/>
      <c r="D56" s="128"/>
      <c r="E56" s="33" t="s">
        <v>191</v>
      </c>
      <c r="F56" s="32" t="s">
        <v>192</v>
      </c>
      <c r="G56" s="26">
        <v>976.5</v>
      </c>
      <c r="H56" s="15">
        <f t="shared" si="7"/>
        <v>781.2</v>
      </c>
      <c r="I56" s="156"/>
      <c r="J56" s="161"/>
      <c r="K56" s="166"/>
      <c r="L56" s="177"/>
      <c r="M56" s="194"/>
      <c r="N56" s="208"/>
    </row>
    <row r="57" spans="1:14" ht="20.25" customHeight="1" x14ac:dyDescent="0.15">
      <c r="A57" s="9">
        <f>MAXA($A$3:A56)+1</f>
        <v>38</v>
      </c>
      <c r="B57" s="10" t="s">
        <v>193</v>
      </c>
      <c r="C57" s="9" t="s">
        <v>181</v>
      </c>
      <c r="D57" s="30" t="s">
        <v>194</v>
      </c>
      <c r="E57" s="32" t="s">
        <v>195</v>
      </c>
      <c r="F57" s="32" t="s">
        <v>184</v>
      </c>
      <c r="G57" s="26">
        <v>1242.8599999999999</v>
      </c>
      <c r="H57" s="15">
        <f t="shared" si="7"/>
        <v>994.28800000000001</v>
      </c>
      <c r="I57" s="26">
        <v>300</v>
      </c>
      <c r="J57" s="38">
        <f>I57*0.8</f>
        <v>240</v>
      </c>
      <c r="K57" s="53">
        <v>1542.86</v>
      </c>
      <c r="L57" s="52">
        <v>1234.288</v>
      </c>
      <c r="M57" s="33" t="s">
        <v>25</v>
      </c>
      <c r="N57" s="80" t="s">
        <v>196</v>
      </c>
    </row>
    <row r="58" spans="1:14" ht="20.25" customHeight="1" x14ac:dyDescent="0.15">
      <c r="A58" s="9">
        <f>MAXA($A$3:A57)+1</f>
        <v>39</v>
      </c>
      <c r="B58" s="10" t="s">
        <v>197</v>
      </c>
      <c r="C58" s="9" t="s">
        <v>181</v>
      </c>
      <c r="D58" s="30" t="s">
        <v>198</v>
      </c>
      <c r="E58" s="32" t="s">
        <v>199</v>
      </c>
      <c r="F58" s="32" t="s">
        <v>184</v>
      </c>
      <c r="G58" s="26">
        <v>1247.4000000000001</v>
      </c>
      <c r="H58" s="15">
        <f t="shared" si="7"/>
        <v>997.92000000000007</v>
      </c>
      <c r="I58" s="26">
        <v>550</v>
      </c>
      <c r="J58" s="38">
        <f>I58*0.8</f>
        <v>440</v>
      </c>
      <c r="K58" s="53">
        <v>1797.4</v>
      </c>
      <c r="L58" s="52">
        <v>1437.92</v>
      </c>
      <c r="M58" s="33" t="s">
        <v>25</v>
      </c>
      <c r="N58" s="80" t="s">
        <v>200</v>
      </c>
    </row>
    <row r="59" spans="1:14" ht="20.25" customHeight="1" x14ac:dyDescent="0.15">
      <c r="A59" s="9">
        <f>MAXA($A$3:A58)+1</f>
        <v>40</v>
      </c>
      <c r="B59" s="10" t="s">
        <v>201</v>
      </c>
      <c r="C59" s="9" t="s">
        <v>181</v>
      </c>
      <c r="D59" s="30" t="s">
        <v>202</v>
      </c>
      <c r="E59" s="32" t="s">
        <v>203</v>
      </c>
      <c r="F59" s="32" t="s">
        <v>184</v>
      </c>
      <c r="G59" s="26">
        <v>771.12</v>
      </c>
      <c r="H59" s="15">
        <f t="shared" si="7"/>
        <v>616.89600000000007</v>
      </c>
      <c r="I59" s="26"/>
      <c r="J59" s="38">
        <f>I59*0.8</f>
        <v>0</v>
      </c>
      <c r="K59" s="26">
        <v>771.12</v>
      </c>
      <c r="L59" s="52">
        <v>616.89599999999996</v>
      </c>
      <c r="M59" s="33" t="s">
        <v>25</v>
      </c>
      <c r="N59" s="80" t="s">
        <v>204</v>
      </c>
    </row>
    <row r="60" spans="1:14" ht="20.25" customHeight="1" x14ac:dyDescent="0.15">
      <c r="A60" s="98">
        <f>MAXA($A$3:A59)+1</f>
        <v>41</v>
      </c>
      <c r="B60" s="111" t="s">
        <v>205</v>
      </c>
      <c r="C60" s="98" t="s">
        <v>181</v>
      </c>
      <c r="D60" s="128" t="s">
        <v>206</v>
      </c>
      <c r="E60" s="32" t="s">
        <v>207</v>
      </c>
      <c r="F60" s="32" t="s">
        <v>184</v>
      </c>
      <c r="G60" s="26">
        <v>1224.72</v>
      </c>
      <c r="H60" s="15">
        <f t="shared" si="7"/>
        <v>979.77600000000007</v>
      </c>
      <c r="I60" s="143"/>
      <c r="J60" s="159">
        <f>I60*0.8</f>
        <v>0</v>
      </c>
      <c r="K60" s="26">
        <v>1224.72</v>
      </c>
      <c r="L60" s="177">
        <v>2305.5279999999998</v>
      </c>
      <c r="M60" s="194" t="s">
        <v>25</v>
      </c>
      <c r="N60" s="207" t="s">
        <v>208</v>
      </c>
    </row>
    <row r="61" spans="1:14" ht="20.25" customHeight="1" x14ac:dyDescent="0.15">
      <c r="A61" s="100"/>
      <c r="B61" s="111"/>
      <c r="C61" s="100"/>
      <c r="D61" s="128"/>
      <c r="E61" s="32" t="s">
        <v>209</v>
      </c>
      <c r="F61" s="32" t="s">
        <v>184</v>
      </c>
      <c r="G61" s="26">
        <v>1657.19</v>
      </c>
      <c r="H61" s="15">
        <f t="shared" si="7"/>
        <v>1325.7520000000002</v>
      </c>
      <c r="I61" s="144"/>
      <c r="J61" s="161"/>
      <c r="K61" s="26">
        <v>1657.19</v>
      </c>
      <c r="L61" s="177"/>
      <c r="M61" s="194"/>
      <c r="N61" s="208"/>
    </row>
    <row r="62" spans="1:14" ht="20.25" customHeight="1" x14ac:dyDescent="0.15">
      <c r="A62" s="9">
        <f>MAXA($A$3:A61)+1</f>
        <v>42</v>
      </c>
      <c r="B62" s="10" t="s">
        <v>210</v>
      </c>
      <c r="C62" s="9" t="s">
        <v>181</v>
      </c>
      <c r="D62" s="30" t="s">
        <v>211</v>
      </c>
      <c r="E62" s="32" t="s">
        <v>212</v>
      </c>
      <c r="F62" s="32" t="s">
        <v>213</v>
      </c>
      <c r="G62" s="26">
        <v>1182.72</v>
      </c>
      <c r="H62" s="15">
        <f t="shared" si="7"/>
        <v>946.17600000000004</v>
      </c>
      <c r="I62" s="26"/>
      <c r="J62" s="38">
        <f>I62*0.8</f>
        <v>0</v>
      </c>
      <c r="K62" s="26">
        <v>1182.72</v>
      </c>
      <c r="L62" s="52">
        <v>946.17600000000004</v>
      </c>
      <c r="M62" s="33" t="s">
        <v>25</v>
      </c>
      <c r="N62" s="80" t="s">
        <v>214</v>
      </c>
    </row>
    <row r="63" spans="1:14" ht="20.25" customHeight="1" x14ac:dyDescent="0.15">
      <c r="A63" s="9">
        <f>MAXA($A$3:A62)+1</f>
        <v>43</v>
      </c>
      <c r="B63" s="10" t="s">
        <v>215</v>
      </c>
      <c r="C63" s="9" t="s">
        <v>181</v>
      </c>
      <c r="D63" s="30" t="s">
        <v>216</v>
      </c>
      <c r="E63" s="32" t="s">
        <v>217</v>
      </c>
      <c r="F63" s="32" t="s">
        <v>184</v>
      </c>
      <c r="G63" s="26">
        <v>2054.62</v>
      </c>
      <c r="H63" s="15">
        <f t="shared" si="7"/>
        <v>1643.6959999999999</v>
      </c>
      <c r="I63" s="26"/>
      <c r="J63" s="38">
        <f>I63*0.8</f>
        <v>0</v>
      </c>
      <c r="K63" s="26">
        <v>2054.62</v>
      </c>
      <c r="L63" s="52">
        <v>1643.6959999999999</v>
      </c>
      <c r="M63" s="33" t="s">
        <v>25</v>
      </c>
      <c r="N63" s="80" t="s">
        <v>218</v>
      </c>
    </row>
    <row r="64" spans="1:14" ht="20.25" customHeight="1" x14ac:dyDescent="0.15">
      <c r="A64" s="9">
        <f>MAXA($A$3:A63)+1</f>
        <v>44</v>
      </c>
      <c r="B64" s="10" t="s">
        <v>219</v>
      </c>
      <c r="C64" s="9" t="s">
        <v>181</v>
      </c>
      <c r="D64" s="30" t="s">
        <v>220</v>
      </c>
      <c r="E64" s="32" t="s">
        <v>221</v>
      </c>
      <c r="F64" s="32" t="s">
        <v>184</v>
      </c>
      <c r="G64" s="26">
        <v>1271.21</v>
      </c>
      <c r="H64" s="15">
        <f t="shared" si="7"/>
        <v>1016.9680000000001</v>
      </c>
      <c r="I64" s="26">
        <v>3550</v>
      </c>
      <c r="J64" s="38">
        <f>I64*0.8</f>
        <v>2840</v>
      </c>
      <c r="K64" s="53">
        <v>4821.21</v>
      </c>
      <c r="L64" s="52">
        <v>3856.9679999999998</v>
      </c>
      <c r="M64" s="33" t="s">
        <v>25</v>
      </c>
      <c r="N64" s="80" t="s">
        <v>222</v>
      </c>
    </row>
    <row r="65" spans="1:14" ht="20.25" customHeight="1" x14ac:dyDescent="0.15">
      <c r="A65" s="98">
        <f>MAXA($A$3:A64)+1</f>
        <v>45</v>
      </c>
      <c r="B65" s="111" t="s">
        <v>223</v>
      </c>
      <c r="C65" s="98" t="s">
        <v>181</v>
      </c>
      <c r="D65" s="129" t="s">
        <v>224</v>
      </c>
      <c r="E65" s="32" t="s">
        <v>225</v>
      </c>
      <c r="F65" s="32" t="s">
        <v>184</v>
      </c>
      <c r="G65" s="26">
        <v>2836.21</v>
      </c>
      <c r="H65" s="15">
        <f t="shared" si="7"/>
        <v>2268.9680000000003</v>
      </c>
      <c r="I65" s="157">
        <v>950</v>
      </c>
      <c r="J65" s="159">
        <f>I65*0.8</f>
        <v>760</v>
      </c>
      <c r="K65" s="166">
        <v>8646.02</v>
      </c>
      <c r="L65" s="177">
        <v>6916.8159999999998</v>
      </c>
      <c r="M65" s="194" t="s">
        <v>25</v>
      </c>
      <c r="N65" s="207" t="s">
        <v>226</v>
      </c>
    </row>
    <row r="66" spans="1:14" ht="20.25" customHeight="1" x14ac:dyDescent="0.15">
      <c r="A66" s="100"/>
      <c r="B66" s="111"/>
      <c r="C66" s="100"/>
      <c r="D66" s="130"/>
      <c r="E66" s="32" t="s">
        <v>227</v>
      </c>
      <c r="F66" s="32" t="s">
        <v>184</v>
      </c>
      <c r="G66" s="26">
        <v>4859.8100000000004</v>
      </c>
      <c r="H66" s="15">
        <f t="shared" si="7"/>
        <v>3887.8480000000004</v>
      </c>
      <c r="I66" s="157"/>
      <c r="J66" s="161"/>
      <c r="K66" s="166"/>
      <c r="L66" s="177"/>
      <c r="M66" s="194"/>
      <c r="N66" s="208"/>
    </row>
    <row r="67" spans="1:14" ht="20.25" customHeight="1" x14ac:dyDescent="0.15">
      <c r="A67" s="9">
        <f>MAXA($A$3:A66)+1</f>
        <v>46</v>
      </c>
      <c r="B67" s="10" t="s">
        <v>228</v>
      </c>
      <c r="C67" s="9" t="s">
        <v>181</v>
      </c>
      <c r="D67" s="30" t="s">
        <v>229</v>
      </c>
      <c r="E67" s="32" t="s">
        <v>230</v>
      </c>
      <c r="F67" s="32" t="s">
        <v>184</v>
      </c>
      <c r="G67" s="26">
        <v>2041.88</v>
      </c>
      <c r="H67" s="15">
        <f t="shared" si="7"/>
        <v>1633.5040000000001</v>
      </c>
      <c r="I67" s="53"/>
      <c r="J67" s="38">
        <f>I67*0.8</f>
        <v>0</v>
      </c>
      <c r="K67" s="26">
        <v>2041.88</v>
      </c>
      <c r="L67" s="52">
        <v>1633.5039999999999</v>
      </c>
      <c r="M67" s="33" t="s">
        <v>25</v>
      </c>
      <c r="N67" s="80" t="s">
        <v>231</v>
      </c>
    </row>
    <row r="68" spans="1:14" ht="20.25" customHeight="1" x14ac:dyDescent="0.15">
      <c r="A68" s="9">
        <f>MAXA($A$3:A67)+1</f>
        <v>47</v>
      </c>
      <c r="B68" s="10" t="s">
        <v>232</v>
      </c>
      <c r="C68" s="9" t="s">
        <v>181</v>
      </c>
      <c r="D68" s="30" t="s">
        <v>233</v>
      </c>
      <c r="E68" s="32" t="s">
        <v>234</v>
      </c>
      <c r="F68" s="32" t="s">
        <v>184</v>
      </c>
      <c r="G68" s="26">
        <v>1141.56</v>
      </c>
      <c r="H68" s="15">
        <f t="shared" si="7"/>
        <v>913.24800000000005</v>
      </c>
      <c r="I68" s="53"/>
      <c r="J68" s="38">
        <f>I68*0.8</f>
        <v>0</v>
      </c>
      <c r="K68" s="26">
        <v>1141.56</v>
      </c>
      <c r="L68" s="52">
        <v>913.24800000000005</v>
      </c>
      <c r="M68" s="33" t="s">
        <v>25</v>
      </c>
      <c r="N68" s="80" t="s">
        <v>235</v>
      </c>
    </row>
    <row r="69" spans="1:14" ht="20.25" customHeight="1" x14ac:dyDescent="0.15">
      <c r="A69" s="104">
        <f>MAXA($A$3:A68)+1</f>
        <v>48</v>
      </c>
      <c r="B69" s="112" t="s">
        <v>236</v>
      </c>
      <c r="C69" s="104" t="s">
        <v>237</v>
      </c>
      <c r="D69" s="128" t="s">
        <v>238</v>
      </c>
      <c r="E69" s="31" t="s">
        <v>239</v>
      </c>
      <c r="F69" s="55" t="s">
        <v>24</v>
      </c>
      <c r="G69" s="26">
        <v>3423.62</v>
      </c>
      <c r="H69" s="14">
        <f t="shared" si="7"/>
        <v>2738.8960000000002</v>
      </c>
      <c r="I69" s="157">
        <v>500</v>
      </c>
      <c r="J69" s="118">
        <f>I69*0.8</f>
        <v>400</v>
      </c>
      <c r="K69" s="166">
        <f>G69+G70+I69</f>
        <v>4788.6000000000004</v>
      </c>
      <c r="L69" s="178">
        <v>3830.88</v>
      </c>
      <c r="M69" s="167" t="s">
        <v>25</v>
      </c>
      <c r="N69" s="209" t="s">
        <v>240</v>
      </c>
    </row>
    <row r="70" spans="1:14" ht="20.25" customHeight="1" x14ac:dyDescent="0.15">
      <c r="A70" s="104"/>
      <c r="B70" s="112"/>
      <c r="C70" s="104"/>
      <c r="D70" s="128"/>
      <c r="E70" s="31" t="s">
        <v>241</v>
      </c>
      <c r="F70" s="27" t="s">
        <v>24</v>
      </c>
      <c r="G70" s="26">
        <v>864.98</v>
      </c>
      <c r="H70" s="14">
        <f t="shared" si="7"/>
        <v>691.98400000000004</v>
      </c>
      <c r="I70" s="157"/>
      <c r="J70" s="118"/>
      <c r="K70" s="157"/>
      <c r="L70" s="178"/>
      <c r="M70" s="167"/>
      <c r="N70" s="209"/>
    </row>
    <row r="71" spans="1:14" ht="20.25" customHeight="1" x14ac:dyDescent="0.15">
      <c r="A71" s="9">
        <f>MAXA($A$3:A70)+1</f>
        <v>49</v>
      </c>
      <c r="B71" s="56" t="s">
        <v>242</v>
      </c>
      <c r="C71" s="9" t="s">
        <v>237</v>
      </c>
      <c r="D71" s="54" t="s">
        <v>243</v>
      </c>
      <c r="E71" s="27" t="s">
        <v>244</v>
      </c>
      <c r="F71" s="27" t="s">
        <v>24</v>
      </c>
      <c r="G71" s="26">
        <v>1369.12</v>
      </c>
      <c r="H71" s="15">
        <f t="shared" si="7"/>
        <v>1095.296</v>
      </c>
      <c r="I71" s="53">
        <v>1250</v>
      </c>
      <c r="J71" s="38">
        <f t="shared" ref="J71:J78" si="8">I71*0.8</f>
        <v>1000</v>
      </c>
      <c r="K71" s="51">
        <f>G71+I71</f>
        <v>2619.12</v>
      </c>
      <c r="L71" s="50">
        <v>2095.2959999999998</v>
      </c>
      <c r="M71" s="7" t="s">
        <v>25</v>
      </c>
      <c r="N71" s="49" t="s">
        <v>245</v>
      </c>
    </row>
    <row r="72" spans="1:14" ht="20.25" customHeight="1" x14ac:dyDescent="0.15">
      <c r="A72" s="9">
        <f>MAXA($A$3:A71)+1</f>
        <v>50</v>
      </c>
      <c r="B72" s="29" t="s">
        <v>246</v>
      </c>
      <c r="C72" s="9" t="s">
        <v>237</v>
      </c>
      <c r="D72" s="30" t="s">
        <v>247</v>
      </c>
      <c r="E72" s="31" t="s">
        <v>248</v>
      </c>
      <c r="F72" s="28" t="s">
        <v>30</v>
      </c>
      <c r="G72" s="26">
        <v>4743.32</v>
      </c>
      <c r="H72" s="15">
        <f t="shared" si="7"/>
        <v>3794.6559999999999</v>
      </c>
      <c r="I72" s="53">
        <v>2350</v>
      </c>
      <c r="J72" s="38">
        <f t="shared" si="8"/>
        <v>1880</v>
      </c>
      <c r="K72" s="51">
        <f t="shared" ref="K72:K75" si="9">G72+I72</f>
        <v>7093.32</v>
      </c>
      <c r="L72" s="50">
        <v>5674.6559999999999</v>
      </c>
      <c r="M72" s="7" t="s">
        <v>25</v>
      </c>
      <c r="N72" s="49" t="s">
        <v>249</v>
      </c>
    </row>
    <row r="73" spans="1:14" ht="20.25" customHeight="1" x14ac:dyDescent="0.15">
      <c r="A73" s="9">
        <f>MAXA($A$3:A72)+1</f>
        <v>51</v>
      </c>
      <c r="B73" s="29" t="s">
        <v>250</v>
      </c>
      <c r="C73" s="9" t="s">
        <v>237</v>
      </c>
      <c r="D73" s="30" t="s">
        <v>251</v>
      </c>
      <c r="E73" s="31" t="s">
        <v>252</v>
      </c>
      <c r="F73" s="28" t="s">
        <v>24</v>
      </c>
      <c r="G73" s="26">
        <v>2842.26</v>
      </c>
      <c r="H73" s="15">
        <f t="shared" si="7"/>
        <v>2273.8080000000004</v>
      </c>
      <c r="I73" s="53"/>
      <c r="J73" s="38">
        <f t="shared" si="8"/>
        <v>0</v>
      </c>
      <c r="K73" s="51">
        <f t="shared" si="9"/>
        <v>2842.26</v>
      </c>
      <c r="L73" s="50">
        <v>2273.808</v>
      </c>
      <c r="M73" s="7" t="s">
        <v>25</v>
      </c>
      <c r="N73" s="49" t="s">
        <v>253</v>
      </c>
    </row>
    <row r="74" spans="1:14" ht="20.25" customHeight="1" x14ac:dyDescent="0.15">
      <c r="A74" s="9">
        <f>MAXA($A$3:A73)+1</f>
        <v>52</v>
      </c>
      <c r="B74" s="29" t="s">
        <v>254</v>
      </c>
      <c r="C74" s="9" t="s">
        <v>237</v>
      </c>
      <c r="D74" s="30" t="s">
        <v>255</v>
      </c>
      <c r="E74" s="10" t="s">
        <v>256</v>
      </c>
      <c r="F74" s="17" t="s">
        <v>24</v>
      </c>
      <c r="G74" s="26">
        <v>1217.92</v>
      </c>
      <c r="H74" s="15">
        <f t="shared" si="7"/>
        <v>974.33600000000013</v>
      </c>
      <c r="I74" s="53"/>
      <c r="J74" s="38">
        <f t="shared" si="8"/>
        <v>0</v>
      </c>
      <c r="K74" s="51">
        <f t="shared" si="9"/>
        <v>1217.92</v>
      </c>
      <c r="L74" s="50">
        <v>974.33600000000001</v>
      </c>
      <c r="M74" s="7" t="s">
        <v>25</v>
      </c>
      <c r="N74" s="49" t="s">
        <v>257</v>
      </c>
    </row>
    <row r="75" spans="1:14" ht="20.25" customHeight="1" x14ac:dyDescent="0.15">
      <c r="A75" s="9">
        <f>MAXA($A$3:A74)+1</f>
        <v>53</v>
      </c>
      <c r="B75" s="29" t="s">
        <v>258</v>
      </c>
      <c r="C75" s="9" t="s">
        <v>237</v>
      </c>
      <c r="D75" s="30" t="s">
        <v>259</v>
      </c>
      <c r="E75" s="31" t="s">
        <v>260</v>
      </c>
      <c r="F75" s="17" t="s">
        <v>24</v>
      </c>
      <c r="G75" s="26">
        <v>1390.28</v>
      </c>
      <c r="H75" s="15">
        <f t="shared" si="7"/>
        <v>1112.2239999999999</v>
      </c>
      <c r="I75" s="53"/>
      <c r="J75" s="38">
        <f t="shared" si="8"/>
        <v>0</v>
      </c>
      <c r="K75" s="51">
        <f t="shared" si="9"/>
        <v>1390.28</v>
      </c>
      <c r="L75" s="50">
        <v>1112.2239999999999</v>
      </c>
      <c r="M75" s="7" t="s">
        <v>25</v>
      </c>
      <c r="N75" s="49" t="s">
        <v>261</v>
      </c>
    </row>
    <row r="76" spans="1:14" ht="20.25" customHeight="1" x14ac:dyDescent="0.15">
      <c r="A76" s="9">
        <f>MAXA($A$3:A75)+1</f>
        <v>54</v>
      </c>
      <c r="B76" s="57" t="s">
        <v>262</v>
      </c>
      <c r="C76" s="9" t="s">
        <v>263</v>
      </c>
      <c r="D76" s="54" t="s">
        <v>264</v>
      </c>
      <c r="E76" s="27" t="s">
        <v>265</v>
      </c>
      <c r="F76" s="27" t="s">
        <v>24</v>
      </c>
      <c r="G76" s="26">
        <v>3844.1</v>
      </c>
      <c r="H76" s="15">
        <f t="shared" si="7"/>
        <v>3075.28</v>
      </c>
      <c r="I76" s="45"/>
      <c r="J76" s="38">
        <f t="shared" si="8"/>
        <v>0</v>
      </c>
      <c r="K76" s="26">
        <v>3844.1</v>
      </c>
      <c r="L76" s="46">
        <v>3075.28</v>
      </c>
      <c r="M76" s="47" t="s">
        <v>266</v>
      </c>
      <c r="N76" s="48" t="s">
        <v>267</v>
      </c>
    </row>
    <row r="77" spans="1:14" ht="20.25" customHeight="1" x14ac:dyDescent="0.15">
      <c r="A77" s="9">
        <f>MAXA($A$3:A76)+1</f>
        <v>55</v>
      </c>
      <c r="B77" s="58" t="s">
        <v>268</v>
      </c>
      <c r="C77" s="9" t="s">
        <v>263</v>
      </c>
      <c r="D77" s="30" t="s">
        <v>269</v>
      </c>
      <c r="E77" s="27" t="s">
        <v>270</v>
      </c>
      <c r="F77" s="27" t="s">
        <v>24</v>
      </c>
      <c r="G77" s="26">
        <v>3171.57</v>
      </c>
      <c r="H77" s="15">
        <f t="shared" si="7"/>
        <v>2537.2560000000003</v>
      </c>
      <c r="I77" s="45"/>
      <c r="J77" s="38">
        <f t="shared" si="8"/>
        <v>0</v>
      </c>
      <c r="K77" s="26">
        <v>3171.57</v>
      </c>
      <c r="L77" s="46">
        <v>2537.2559999999999</v>
      </c>
      <c r="M77" s="47" t="s">
        <v>266</v>
      </c>
      <c r="N77" s="48" t="s">
        <v>271</v>
      </c>
    </row>
    <row r="78" spans="1:14" ht="20.25" customHeight="1" x14ac:dyDescent="0.15">
      <c r="A78" s="98">
        <f>MAXA($A$3:A77)+1</f>
        <v>56</v>
      </c>
      <c r="B78" s="113" t="s">
        <v>272</v>
      </c>
      <c r="C78" s="98" t="s">
        <v>273</v>
      </c>
      <c r="D78" s="131" t="s">
        <v>274</v>
      </c>
      <c r="E78" s="7" t="s">
        <v>275</v>
      </c>
      <c r="F78" s="7" t="s">
        <v>24</v>
      </c>
      <c r="G78" s="7">
        <v>1666.98</v>
      </c>
      <c r="H78" s="15">
        <f t="shared" si="7"/>
        <v>1333.5840000000001</v>
      </c>
      <c r="I78" s="113">
        <v>13550</v>
      </c>
      <c r="J78" s="159">
        <f t="shared" si="8"/>
        <v>10840</v>
      </c>
      <c r="K78" s="113">
        <v>19335</v>
      </c>
      <c r="L78" s="179">
        <v>15468.088</v>
      </c>
      <c r="M78" s="113" t="s">
        <v>25</v>
      </c>
      <c r="N78" s="210" t="s">
        <v>276</v>
      </c>
    </row>
    <row r="79" spans="1:14" ht="20.25" customHeight="1" x14ac:dyDescent="0.15">
      <c r="A79" s="99"/>
      <c r="B79" s="114"/>
      <c r="C79" s="99"/>
      <c r="D79" s="132"/>
      <c r="E79" s="7" t="s">
        <v>277</v>
      </c>
      <c r="F79" s="7" t="s">
        <v>24</v>
      </c>
      <c r="G79" s="7">
        <v>756.76</v>
      </c>
      <c r="H79" s="15">
        <f t="shared" si="7"/>
        <v>605.40800000000002</v>
      </c>
      <c r="I79" s="114"/>
      <c r="J79" s="160"/>
      <c r="K79" s="114"/>
      <c r="L79" s="170"/>
      <c r="M79" s="114"/>
      <c r="N79" s="114"/>
    </row>
    <row r="80" spans="1:14" ht="20.25" customHeight="1" x14ac:dyDescent="0.15">
      <c r="A80" s="99"/>
      <c r="B80" s="114"/>
      <c r="C80" s="99"/>
      <c r="D80" s="132"/>
      <c r="E80" s="7" t="s">
        <v>278</v>
      </c>
      <c r="F80" s="7" t="s">
        <v>24</v>
      </c>
      <c r="G80" s="7">
        <v>2514.65</v>
      </c>
      <c r="H80" s="15">
        <f t="shared" si="7"/>
        <v>2011.7200000000003</v>
      </c>
      <c r="I80" s="114"/>
      <c r="J80" s="160"/>
      <c r="K80" s="114"/>
      <c r="L80" s="170"/>
      <c r="M80" s="114"/>
      <c r="N80" s="114"/>
    </row>
    <row r="81" spans="1:14" ht="20.25" customHeight="1" x14ac:dyDescent="0.15">
      <c r="A81" s="100"/>
      <c r="B81" s="115"/>
      <c r="C81" s="100"/>
      <c r="D81" s="133"/>
      <c r="E81" s="7" t="s">
        <v>279</v>
      </c>
      <c r="F81" s="7" t="s">
        <v>24</v>
      </c>
      <c r="G81" s="7">
        <v>846.72</v>
      </c>
      <c r="H81" s="15">
        <f t="shared" ref="H81:H112" si="10">G81*0.8</f>
        <v>677.37600000000009</v>
      </c>
      <c r="I81" s="115"/>
      <c r="J81" s="161"/>
      <c r="K81" s="115"/>
      <c r="L81" s="176"/>
      <c r="M81" s="115"/>
      <c r="N81" s="115"/>
    </row>
    <row r="82" spans="1:14" ht="20.25" customHeight="1" x14ac:dyDescent="0.15">
      <c r="A82" s="9">
        <f>MAXA($A$3:A81)+1</f>
        <v>57</v>
      </c>
      <c r="B82" s="7" t="s">
        <v>280</v>
      </c>
      <c r="C82" s="9" t="s">
        <v>273</v>
      </c>
      <c r="D82" s="36" t="s">
        <v>281</v>
      </c>
      <c r="E82" s="7" t="s">
        <v>282</v>
      </c>
      <c r="F82" s="7" t="s">
        <v>24</v>
      </c>
      <c r="G82" s="7">
        <v>1370.63</v>
      </c>
      <c r="H82" s="15">
        <f t="shared" si="10"/>
        <v>1096.5040000000001</v>
      </c>
      <c r="I82" s="7"/>
      <c r="J82" s="38">
        <f t="shared" ref="J82:J89" si="11">I82*0.8</f>
        <v>0</v>
      </c>
      <c r="K82" s="7">
        <v>1370.63</v>
      </c>
      <c r="L82" s="50">
        <v>1096.5039999999999</v>
      </c>
      <c r="M82" s="7" t="s">
        <v>25</v>
      </c>
      <c r="N82" s="81" t="s">
        <v>283</v>
      </c>
    </row>
    <row r="83" spans="1:14" ht="20.25" customHeight="1" x14ac:dyDescent="0.15">
      <c r="A83" s="9">
        <f>MAXA($A$3:A82)+1</f>
        <v>58</v>
      </c>
      <c r="B83" s="7" t="s">
        <v>284</v>
      </c>
      <c r="C83" s="9" t="s">
        <v>273</v>
      </c>
      <c r="D83" s="36" t="s">
        <v>285</v>
      </c>
      <c r="E83" s="7" t="s">
        <v>286</v>
      </c>
      <c r="F83" s="7" t="s">
        <v>24</v>
      </c>
      <c r="G83" s="7">
        <v>1681.53</v>
      </c>
      <c r="H83" s="15">
        <f t="shared" si="10"/>
        <v>1345.2240000000002</v>
      </c>
      <c r="I83" s="7"/>
      <c r="J83" s="38">
        <f t="shared" si="11"/>
        <v>0</v>
      </c>
      <c r="K83" s="7">
        <v>1681.53</v>
      </c>
      <c r="L83" s="50">
        <v>1345.2239999999999</v>
      </c>
      <c r="M83" s="7" t="s">
        <v>25</v>
      </c>
      <c r="N83" s="81" t="s">
        <v>287</v>
      </c>
    </row>
    <row r="84" spans="1:14" ht="20.25" customHeight="1" x14ac:dyDescent="0.15">
      <c r="A84" s="9">
        <f>MAXA($A$3:A83)+1</f>
        <v>59</v>
      </c>
      <c r="B84" s="7" t="s">
        <v>288</v>
      </c>
      <c r="C84" s="9" t="s">
        <v>273</v>
      </c>
      <c r="D84" s="36" t="s">
        <v>289</v>
      </c>
      <c r="E84" s="7" t="s">
        <v>290</v>
      </c>
      <c r="F84" s="7" t="s">
        <v>24</v>
      </c>
      <c r="G84" s="7">
        <v>1132.79</v>
      </c>
      <c r="H84" s="15">
        <f t="shared" si="10"/>
        <v>906.23199999999997</v>
      </c>
      <c r="I84" s="7"/>
      <c r="J84" s="38">
        <f t="shared" si="11"/>
        <v>0</v>
      </c>
      <c r="K84" s="7">
        <v>1132.79</v>
      </c>
      <c r="L84" s="50">
        <v>906.23199999999997</v>
      </c>
      <c r="M84" s="7" t="s">
        <v>25</v>
      </c>
      <c r="N84" s="81" t="s">
        <v>291</v>
      </c>
    </row>
    <row r="85" spans="1:14" ht="20.25" customHeight="1" x14ac:dyDescent="0.15">
      <c r="A85" s="9">
        <f>MAXA($A$3:A84)+1</f>
        <v>60</v>
      </c>
      <c r="B85" s="7" t="s">
        <v>292</v>
      </c>
      <c r="C85" s="9" t="s">
        <v>273</v>
      </c>
      <c r="D85" s="36" t="s">
        <v>293</v>
      </c>
      <c r="E85" s="7" t="s">
        <v>294</v>
      </c>
      <c r="F85" s="7" t="s">
        <v>30</v>
      </c>
      <c r="G85" s="50">
        <v>1641.2</v>
      </c>
      <c r="H85" s="15">
        <f t="shared" si="10"/>
        <v>1312.96</v>
      </c>
      <c r="I85" s="7"/>
      <c r="J85" s="38">
        <f t="shared" si="11"/>
        <v>0</v>
      </c>
      <c r="K85" s="50">
        <v>1641.2</v>
      </c>
      <c r="L85" s="50">
        <v>1312.96</v>
      </c>
      <c r="M85" s="7" t="s">
        <v>25</v>
      </c>
      <c r="N85" s="81" t="s">
        <v>295</v>
      </c>
    </row>
    <row r="86" spans="1:14" ht="20.25" customHeight="1" x14ac:dyDescent="0.15">
      <c r="A86" s="9">
        <f>MAXA($A$3:A85)+1</f>
        <v>61</v>
      </c>
      <c r="B86" s="7" t="s">
        <v>296</v>
      </c>
      <c r="C86" s="9" t="s">
        <v>273</v>
      </c>
      <c r="D86" s="36" t="s">
        <v>297</v>
      </c>
      <c r="E86" s="7" t="s">
        <v>298</v>
      </c>
      <c r="F86" s="7" t="s">
        <v>24</v>
      </c>
      <c r="G86" s="7">
        <v>1219.81</v>
      </c>
      <c r="H86" s="15">
        <f t="shared" si="10"/>
        <v>975.84799999999996</v>
      </c>
      <c r="I86" s="7"/>
      <c r="J86" s="38">
        <f t="shared" si="11"/>
        <v>0</v>
      </c>
      <c r="K86" s="7">
        <v>1219.81</v>
      </c>
      <c r="L86" s="50">
        <v>975.84799999999996</v>
      </c>
      <c r="M86" s="7" t="s">
        <v>25</v>
      </c>
      <c r="N86" s="81" t="s">
        <v>299</v>
      </c>
    </row>
    <row r="87" spans="1:14" ht="20.25" customHeight="1" x14ac:dyDescent="0.15">
      <c r="A87" s="9">
        <f>MAXA($A$3:A86)+1</f>
        <v>62</v>
      </c>
      <c r="B87" s="7" t="s">
        <v>300</v>
      </c>
      <c r="C87" s="9" t="s">
        <v>273</v>
      </c>
      <c r="D87" s="36" t="s">
        <v>301</v>
      </c>
      <c r="E87" s="7" t="s">
        <v>302</v>
      </c>
      <c r="F87" s="7" t="s">
        <v>24</v>
      </c>
      <c r="G87" s="7">
        <v>1018.33</v>
      </c>
      <c r="H87" s="15">
        <f t="shared" si="10"/>
        <v>814.6640000000001</v>
      </c>
      <c r="I87" s="7"/>
      <c r="J87" s="38">
        <f t="shared" si="11"/>
        <v>0</v>
      </c>
      <c r="K87" s="7">
        <v>1018.33</v>
      </c>
      <c r="L87" s="50">
        <v>814.66399999999999</v>
      </c>
      <c r="M87" s="7" t="s">
        <v>25</v>
      </c>
      <c r="N87" s="81" t="s">
        <v>303</v>
      </c>
    </row>
    <row r="88" spans="1:14" ht="20.25" customHeight="1" x14ac:dyDescent="0.15">
      <c r="A88" s="9">
        <f>MAXA($A$3:A87)+1</f>
        <v>63</v>
      </c>
      <c r="B88" s="7" t="s">
        <v>304</v>
      </c>
      <c r="C88" s="9" t="s">
        <v>273</v>
      </c>
      <c r="D88" s="36" t="s">
        <v>305</v>
      </c>
      <c r="E88" s="7" t="s">
        <v>306</v>
      </c>
      <c r="F88" s="7" t="s">
        <v>24</v>
      </c>
      <c r="G88" s="7">
        <v>1272.3499999999999</v>
      </c>
      <c r="H88" s="15">
        <f t="shared" si="10"/>
        <v>1017.88</v>
      </c>
      <c r="I88" s="7"/>
      <c r="J88" s="38">
        <f t="shared" si="11"/>
        <v>0</v>
      </c>
      <c r="K88" s="7">
        <v>1272.3499999999999</v>
      </c>
      <c r="L88" s="50">
        <v>1017.88</v>
      </c>
      <c r="M88" s="7" t="s">
        <v>25</v>
      </c>
      <c r="N88" s="81" t="s">
        <v>307</v>
      </c>
    </row>
    <row r="89" spans="1:14" ht="20.25" customHeight="1" x14ac:dyDescent="0.15">
      <c r="A89" s="98">
        <f>MAXA($A$3:A88)+1</f>
        <v>64</v>
      </c>
      <c r="B89" s="113" t="s">
        <v>308</v>
      </c>
      <c r="C89" s="98" t="s">
        <v>273</v>
      </c>
      <c r="D89" s="131" t="s">
        <v>309</v>
      </c>
      <c r="E89" s="7" t="s">
        <v>310</v>
      </c>
      <c r="F89" s="7" t="s">
        <v>24</v>
      </c>
      <c r="G89" s="7">
        <v>2686.26</v>
      </c>
      <c r="H89" s="15">
        <f t="shared" si="10"/>
        <v>2149.0080000000003</v>
      </c>
      <c r="I89" s="113"/>
      <c r="J89" s="159">
        <f t="shared" si="11"/>
        <v>0</v>
      </c>
      <c r="K89" s="167">
        <v>4252.6899999999996</v>
      </c>
      <c r="L89" s="178">
        <v>3402.152</v>
      </c>
      <c r="M89" s="167" t="s">
        <v>25</v>
      </c>
      <c r="N89" s="211" t="s">
        <v>311</v>
      </c>
    </row>
    <row r="90" spans="1:14" ht="20.25" customHeight="1" x14ac:dyDescent="0.15">
      <c r="A90" s="100"/>
      <c r="B90" s="115"/>
      <c r="C90" s="100"/>
      <c r="D90" s="133"/>
      <c r="E90" s="7" t="s">
        <v>312</v>
      </c>
      <c r="F90" s="7" t="s">
        <v>24</v>
      </c>
      <c r="G90" s="7">
        <v>1566.43</v>
      </c>
      <c r="H90" s="15">
        <f t="shared" si="10"/>
        <v>1253.1440000000002</v>
      </c>
      <c r="I90" s="115"/>
      <c r="J90" s="161"/>
      <c r="K90" s="167"/>
      <c r="L90" s="178"/>
      <c r="M90" s="167"/>
      <c r="N90" s="167"/>
    </row>
    <row r="91" spans="1:14" ht="20.25" customHeight="1" x14ac:dyDescent="0.15">
      <c r="A91" s="9">
        <f>MAXA($A$3:A90)+1</f>
        <v>65</v>
      </c>
      <c r="B91" s="29" t="s">
        <v>313</v>
      </c>
      <c r="C91" s="9" t="s">
        <v>314</v>
      </c>
      <c r="D91" s="30" t="s">
        <v>315</v>
      </c>
      <c r="E91" s="31" t="s">
        <v>316</v>
      </c>
      <c r="F91" s="55" t="s">
        <v>184</v>
      </c>
      <c r="G91" s="26">
        <v>2934.49</v>
      </c>
      <c r="H91" s="15">
        <f t="shared" si="10"/>
        <v>2347.5920000000001</v>
      </c>
      <c r="I91" s="53"/>
      <c r="J91" s="38">
        <f t="shared" ref="J91:J97" si="12">I91*0.8</f>
        <v>0</v>
      </c>
      <c r="K91" s="51"/>
      <c r="L91" s="50">
        <v>2347.5920000000001</v>
      </c>
      <c r="M91" s="7" t="s">
        <v>25</v>
      </c>
      <c r="N91" s="49" t="s">
        <v>317</v>
      </c>
    </row>
    <row r="92" spans="1:14" ht="20.25" customHeight="1" x14ac:dyDescent="0.15">
      <c r="A92" s="9">
        <f>MAXA($A$3:A91)+1</f>
        <v>66</v>
      </c>
      <c r="B92" s="16" t="s">
        <v>318</v>
      </c>
      <c r="C92" s="9" t="s">
        <v>319</v>
      </c>
      <c r="D92" s="11" t="s">
        <v>320</v>
      </c>
      <c r="E92" s="12" t="s">
        <v>321</v>
      </c>
      <c r="F92" s="13" t="s">
        <v>24</v>
      </c>
      <c r="G92" s="14">
        <v>3793.6848</v>
      </c>
      <c r="H92" s="15">
        <f t="shared" si="10"/>
        <v>3034.9478400000003</v>
      </c>
      <c r="I92" s="9"/>
      <c r="J92" s="38">
        <f t="shared" si="12"/>
        <v>0</v>
      </c>
      <c r="K92" s="8">
        <v>3793.6848</v>
      </c>
      <c r="L92" s="61">
        <v>3034.9478399999998</v>
      </c>
      <c r="M92" s="62" t="s">
        <v>25</v>
      </c>
      <c r="N92" s="82" t="s">
        <v>322</v>
      </c>
    </row>
    <row r="93" spans="1:14" ht="20.25" customHeight="1" x14ac:dyDescent="0.15">
      <c r="A93" s="9">
        <f>MAXA($A$3:A92)+1</f>
        <v>67</v>
      </c>
      <c r="B93" s="10" t="s">
        <v>323</v>
      </c>
      <c r="C93" s="9" t="s">
        <v>319</v>
      </c>
      <c r="D93" s="11" t="s">
        <v>324</v>
      </c>
      <c r="E93" s="59" t="s">
        <v>325</v>
      </c>
      <c r="F93" s="13" t="s">
        <v>24</v>
      </c>
      <c r="G93" s="14">
        <v>2931.0120000000002</v>
      </c>
      <c r="H93" s="15">
        <f t="shared" si="10"/>
        <v>2344.8096</v>
      </c>
      <c r="I93" s="9">
        <v>2425</v>
      </c>
      <c r="J93" s="38">
        <f t="shared" si="12"/>
        <v>1940</v>
      </c>
      <c r="K93" s="8">
        <v>5356.0119999999997</v>
      </c>
      <c r="L93" s="61">
        <v>4284.8095999999996</v>
      </c>
      <c r="M93" s="62" t="s">
        <v>25</v>
      </c>
      <c r="N93" s="82" t="s">
        <v>326</v>
      </c>
    </row>
    <row r="94" spans="1:14" ht="20.25" customHeight="1" x14ac:dyDescent="0.15">
      <c r="A94" s="9">
        <f>MAXA($A$3:A93)+1</f>
        <v>68</v>
      </c>
      <c r="B94" s="10" t="s">
        <v>327</v>
      </c>
      <c r="C94" s="9" t="s">
        <v>319</v>
      </c>
      <c r="D94" s="10" t="s">
        <v>328</v>
      </c>
      <c r="E94" s="59" t="s">
        <v>329</v>
      </c>
      <c r="F94" s="13" t="s">
        <v>24</v>
      </c>
      <c r="G94" s="14">
        <v>1787.94</v>
      </c>
      <c r="H94" s="14">
        <f t="shared" si="10"/>
        <v>1430.3520000000001</v>
      </c>
      <c r="I94" s="9">
        <v>800</v>
      </c>
      <c r="J94" s="38">
        <f t="shared" si="12"/>
        <v>640</v>
      </c>
      <c r="K94" s="8">
        <v>2587.94</v>
      </c>
      <c r="L94" s="61">
        <v>2070.3519999999999</v>
      </c>
      <c r="M94" s="62" t="s">
        <v>25</v>
      </c>
      <c r="N94" s="82" t="s">
        <v>330</v>
      </c>
    </row>
    <row r="95" spans="1:14" ht="20.25" customHeight="1" x14ac:dyDescent="0.15">
      <c r="A95" s="9">
        <f>MAXA($A$3:A94)+1</f>
        <v>69</v>
      </c>
      <c r="B95" s="10" t="s">
        <v>331</v>
      </c>
      <c r="C95" s="9" t="s">
        <v>319</v>
      </c>
      <c r="D95" s="10" t="s">
        <v>332</v>
      </c>
      <c r="E95" s="60" t="s">
        <v>333</v>
      </c>
      <c r="F95" s="17" t="s">
        <v>24</v>
      </c>
      <c r="G95" s="14">
        <v>2991.114</v>
      </c>
      <c r="H95" s="14">
        <f t="shared" si="10"/>
        <v>2392.8912</v>
      </c>
      <c r="I95" s="9">
        <v>5000</v>
      </c>
      <c r="J95" s="38">
        <f t="shared" si="12"/>
        <v>4000</v>
      </c>
      <c r="K95" s="8">
        <v>7991.1139999999996</v>
      </c>
      <c r="L95" s="61">
        <v>6392.8912</v>
      </c>
      <c r="M95" s="62" t="s">
        <v>25</v>
      </c>
      <c r="N95" s="82" t="s">
        <v>334</v>
      </c>
    </row>
    <row r="96" spans="1:14" ht="20.25" customHeight="1" x14ac:dyDescent="0.15">
      <c r="A96" s="9">
        <f>MAXA($A$3:A95)+1</f>
        <v>70</v>
      </c>
      <c r="B96" s="16" t="s">
        <v>335</v>
      </c>
      <c r="C96" s="9" t="s">
        <v>319</v>
      </c>
      <c r="D96" s="16" t="s">
        <v>336</v>
      </c>
      <c r="E96" s="12" t="s">
        <v>337</v>
      </c>
      <c r="F96" s="17" t="s">
        <v>24</v>
      </c>
      <c r="G96" s="14">
        <v>4135.32</v>
      </c>
      <c r="H96" s="15">
        <f t="shared" si="10"/>
        <v>3308.2559999999999</v>
      </c>
      <c r="I96" s="9">
        <v>3450</v>
      </c>
      <c r="J96" s="38">
        <f t="shared" si="12"/>
        <v>2760</v>
      </c>
      <c r="K96" s="8">
        <v>7585.32</v>
      </c>
      <c r="L96" s="61">
        <v>6068.2560000000003</v>
      </c>
      <c r="M96" s="62" t="s">
        <v>25</v>
      </c>
      <c r="N96" s="82" t="s">
        <v>338</v>
      </c>
    </row>
    <row r="97" spans="1:14" ht="20.25" customHeight="1" x14ac:dyDescent="0.15">
      <c r="A97" s="98">
        <f>MAXA($A$3:A96)+1</f>
        <v>71</v>
      </c>
      <c r="B97" s="106" t="s">
        <v>339</v>
      </c>
      <c r="C97" s="98" t="s">
        <v>319</v>
      </c>
      <c r="D97" s="106" t="s">
        <v>340</v>
      </c>
      <c r="E97" s="12" t="s">
        <v>341</v>
      </c>
      <c r="F97" s="13" t="s">
        <v>24</v>
      </c>
      <c r="G97" s="14">
        <v>2733.8850000000002</v>
      </c>
      <c r="H97" s="15">
        <f t="shared" si="10"/>
        <v>2187.1080000000002</v>
      </c>
      <c r="I97" s="98">
        <v>3650</v>
      </c>
      <c r="J97" s="159">
        <f t="shared" si="12"/>
        <v>2920</v>
      </c>
      <c r="K97" s="98">
        <v>8993.0300000000007</v>
      </c>
      <c r="L97" s="180">
        <v>7194.424</v>
      </c>
      <c r="M97" s="96" t="s">
        <v>25</v>
      </c>
      <c r="N97" s="212" t="s">
        <v>342</v>
      </c>
    </row>
    <row r="98" spans="1:14" ht="20.25" customHeight="1" x14ac:dyDescent="0.15">
      <c r="A98" s="100"/>
      <c r="B98" s="107"/>
      <c r="C98" s="100"/>
      <c r="D98" s="107"/>
      <c r="E98" s="12" t="s">
        <v>343</v>
      </c>
      <c r="F98" s="13" t="s">
        <v>24</v>
      </c>
      <c r="G98" s="14">
        <v>2609.145</v>
      </c>
      <c r="H98" s="15">
        <f t="shared" si="10"/>
        <v>2087.3160000000003</v>
      </c>
      <c r="I98" s="100"/>
      <c r="J98" s="161"/>
      <c r="K98" s="100"/>
      <c r="L98" s="181"/>
      <c r="M98" s="97"/>
      <c r="N98" s="100"/>
    </row>
    <row r="99" spans="1:14" ht="20.25" customHeight="1" x14ac:dyDescent="0.15">
      <c r="A99" s="9">
        <f>MAXA($A$3:A98)+1</f>
        <v>72</v>
      </c>
      <c r="B99" s="16" t="s">
        <v>344</v>
      </c>
      <c r="C99" s="9" t="s">
        <v>319</v>
      </c>
      <c r="D99" s="16" t="s">
        <v>345</v>
      </c>
      <c r="E99" s="59" t="s">
        <v>346</v>
      </c>
      <c r="F99" s="13" t="s">
        <v>95</v>
      </c>
      <c r="G99" s="14">
        <v>1116</v>
      </c>
      <c r="H99" s="15">
        <f t="shared" si="10"/>
        <v>892.80000000000007</v>
      </c>
      <c r="I99" s="9">
        <v>600</v>
      </c>
      <c r="J99" s="38">
        <f>I99*0.8</f>
        <v>480</v>
      </c>
      <c r="K99" s="8">
        <v>1716</v>
      </c>
      <c r="L99" s="61">
        <v>1372.8</v>
      </c>
      <c r="M99" s="62" t="s">
        <v>25</v>
      </c>
      <c r="N99" s="82" t="s">
        <v>347</v>
      </c>
    </row>
    <row r="100" spans="1:14" ht="20.25" customHeight="1" x14ac:dyDescent="0.15">
      <c r="A100" s="98">
        <f>MAXA($A$3:A99)+1</f>
        <v>73</v>
      </c>
      <c r="B100" s="106" t="s">
        <v>348</v>
      </c>
      <c r="C100" s="98" t="s">
        <v>319</v>
      </c>
      <c r="D100" s="106" t="s">
        <v>349</v>
      </c>
      <c r="E100" s="59" t="s">
        <v>350</v>
      </c>
      <c r="F100" s="13" t="s">
        <v>24</v>
      </c>
      <c r="G100" s="14">
        <v>2473.8209999999999</v>
      </c>
      <c r="H100" s="15">
        <f t="shared" si="10"/>
        <v>1979.0568000000001</v>
      </c>
      <c r="I100" s="98">
        <v>3050</v>
      </c>
      <c r="J100" s="159">
        <f>I100*0.8</f>
        <v>2440</v>
      </c>
      <c r="K100" s="98">
        <v>7880.6131999999998</v>
      </c>
      <c r="L100" s="180">
        <v>6304.4905600000002</v>
      </c>
      <c r="M100" s="96" t="s">
        <v>25</v>
      </c>
      <c r="N100" s="212" t="s">
        <v>351</v>
      </c>
    </row>
    <row r="101" spans="1:14" ht="20.25" customHeight="1" x14ac:dyDescent="0.15">
      <c r="A101" s="100"/>
      <c r="B101" s="107"/>
      <c r="C101" s="100"/>
      <c r="D101" s="107"/>
      <c r="E101" s="60" t="s">
        <v>352</v>
      </c>
      <c r="F101" s="17" t="s">
        <v>24</v>
      </c>
      <c r="G101" s="14">
        <v>2356.7921999999999</v>
      </c>
      <c r="H101" s="15">
        <f t="shared" si="10"/>
        <v>1885.4337599999999</v>
      </c>
      <c r="I101" s="100"/>
      <c r="J101" s="161"/>
      <c r="K101" s="100"/>
      <c r="L101" s="181"/>
      <c r="M101" s="97"/>
      <c r="N101" s="100"/>
    </row>
    <row r="102" spans="1:14" ht="20.25" customHeight="1" x14ac:dyDescent="0.15">
      <c r="A102" s="9">
        <f>MAXA($A$3:A101)+1</f>
        <v>74</v>
      </c>
      <c r="B102" s="16" t="s">
        <v>353</v>
      </c>
      <c r="C102" s="9" t="s">
        <v>319</v>
      </c>
      <c r="D102" s="16" t="s">
        <v>354</v>
      </c>
      <c r="E102" s="12" t="s">
        <v>355</v>
      </c>
      <c r="F102" s="17" t="s">
        <v>24</v>
      </c>
      <c r="G102" s="14">
        <v>2873.1779999999999</v>
      </c>
      <c r="H102" s="15">
        <f t="shared" si="10"/>
        <v>2298.5423999999998</v>
      </c>
      <c r="I102" s="9">
        <v>2300</v>
      </c>
      <c r="J102" s="38">
        <f t="shared" ref="J102:J110" si="13">I102*0.8</f>
        <v>1840</v>
      </c>
      <c r="K102" s="8">
        <v>5173.1779999999999</v>
      </c>
      <c r="L102" s="61">
        <v>4138.5424000000003</v>
      </c>
      <c r="M102" s="62" t="s">
        <v>25</v>
      </c>
      <c r="N102" s="82" t="s">
        <v>356</v>
      </c>
    </row>
    <row r="103" spans="1:14" ht="20.25" customHeight="1" x14ac:dyDescent="0.15">
      <c r="A103" s="9">
        <f>MAXA($A$3:A102)+1</f>
        <v>75</v>
      </c>
      <c r="B103" s="10" t="s">
        <v>357</v>
      </c>
      <c r="C103" s="9" t="s">
        <v>319</v>
      </c>
      <c r="D103" s="10" t="s">
        <v>358</v>
      </c>
      <c r="E103" s="59" t="s">
        <v>359</v>
      </c>
      <c r="F103" s="17" t="s">
        <v>24</v>
      </c>
      <c r="G103" s="14">
        <v>931.5</v>
      </c>
      <c r="H103" s="14">
        <f t="shared" si="10"/>
        <v>745.2</v>
      </c>
      <c r="I103" s="9"/>
      <c r="J103" s="12">
        <f t="shared" si="13"/>
        <v>0</v>
      </c>
      <c r="K103" s="8">
        <v>931.5</v>
      </c>
      <c r="L103" s="61">
        <v>745.2</v>
      </c>
      <c r="M103" s="62" t="s">
        <v>25</v>
      </c>
      <c r="N103" s="82" t="s">
        <v>360</v>
      </c>
    </row>
    <row r="104" spans="1:14" ht="20.25" customHeight="1" x14ac:dyDescent="0.15">
      <c r="A104" s="9">
        <f>MAXA($A$3:A103)+1</f>
        <v>76</v>
      </c>
      <c r="B104" s="10" t="s">
        <v>361</v>
      </c>
      <c r="C104" s="9" t="s">
        <v>319</v>
      </c>
      <c r="D104" s="10" t="s">
        <v>362</v>
      </c>
      <c r="E104" s="59" t="s">
        <v>363</v>
      </c>
      <c r="F104" s="17" t="s">
        <v>24</v>
      </c>
      <c r="G104" s="14">
        <v>8758.2050461875006</v>
      </c>
      <c r="H104" s="14">
        <f t="shared" si="10"/>
        <v>7006.5640369500006</v>
      </c>
      <c r="I104" s="9">
        <v>1000</v>
      </c>
      <c r="J104" s="12">
        <f t="shared" si="13"/>
        <v>800</v>
      </c>
      <c r="K104" s="8">
        <v>9758.2050461875006</v>
      </c>
      <c r="L104" s="61">
        <v>7806.5640369499997</v>
      </c>
      <c r="M104" s="62" t="s">
        <v>25</v>
      </c>
      <c r="N104" s="82" t="s">
        <v>364</v>
      </c>
    </row>
    <row r="105" spans="1:14" ht="20.25" customHeight="1" x14ac:dyDescent="0.15">
      <c r="A105" s="9">
        <f>MAXA($A$3:A104)+1</f>
        <v>77</v>
      </c>
      <c r="B105" s="10" t="s">
        <v>365</v>
      </c>
      <c r="C105" s="9" t="s">
        <v>319</v>
      </c>
      <c r="D105" s="10" t="s">
        <v>366</v>
      </c>
      <c r="E105" s="12" t="s">
        <v>367</v>
      </c>
      <c r="F105" s="13" t="s">
        <v>24</v>
      </c>
      <c r="G105" s="14">
        <v>2850.8760000000002</v>
      </c>
      <c r="H105" s="14">
        <f t="shared" si="10"/>
        <v>2280.7008000000001</v>
      </c>
      <c r="I105" s="9">
        <v>2375</v>
      </c>
      <c r="J105" s="12">
        <f t="shared" si="13"/>
        <v>1900</v>
      </c>
      <c r="K105" s="8">
        <v>5225.8760000000002</v>
      </c>
      <c r="L105" s="61">
        <v>4180.7007999999996</v>
      </c>
      <c r="M105" s="62" t="s">
        <v>25</v>
      </c>
      <c r="N105" s="82" t="s">
        <v>368</v>
      </c>
    </row>
    <row r="106" spans="1:14" ht="20.25" customHeight="1" x14ac:dyDescent="0.15">
      <c r="A106" s="9">
        <f>MAXA($A$3:A105)+1</f>
        <v>78</v>
      </c>
      <c r="B106" s="10" t="s">
        <v>369</v>
      </c>
      <c r="C106" s="9" t="s">
        <v>319</v>
      </c>
      <c r="D106" s="10" t="s">
        <v>370</v>
      </c>
      <c r="E106" s="12" t="s">
        <v>371</v>
      </c>
      <c r="F106" s="13" t="s">
        <v>24</v>
      </c>
      <c r="G106" s="14">
        <v>5060.2103999999999</v>
      </c>
      <c r="H106" s="14">
        <f t="shared" si="10"/>
        <v>4048.1683200000002</v>
      </c>
      <c r="I106" s="9">
        <v>1050</v>
      </c>
      <c r="J106" s="38">
        <f t="shared" si="13"/>
        <v>840</v>
      </c>
      <c r="K106" s="8">
        <v>6110.2103999999999</v>
      </c>
      <c r="L106" s="61">
        <v>4888.1683199999998</v>
      </c>
      <c r="M106" s="62" t="s">
        <v>25</v>
      </c>
      <c r="N106" s="82" t="s">
        <v>372</v>
      </c>
    </row>
    <row r="107" spans="1:14" ht="20.25" customHeight="1" x14ac:dyDescent="0.15">
      <c r="A107" s="9">
        <f>MAXA($A$3:A106)+1</f>
        <v>79</v>
      </c>
      <c r="B107" s="10" t="s">
        <v>373</v>
      </c>
      <c r="C107" s="9" t="s">
        <v>319</v>
      </c>
      <c r="D107" s="10" t="s">
        <v>374</v>
      </c>
      <c r="E107" s="59" t="s">
        <v>375</v>
      </c>
      <c r="F107" s="13" t="s">
        <v>24</v>
      </c>
      <c r="G107" s="14">
        <v>2909.0880000000002</v>
      </c>
      <c r="H107" s="14">
        <f t="shared" si="10"/>
        <v>2327.2704000000003</v>
      </c>
      <c r="I107" s="9">
        <v>1900</v>
      </c>
      <c r="J107" s="38">
        <f t="shared" si="13"/>
        <v>1520</v>
      </c>
      <c r="K107" s="8">
        <v>4809.0879999999997</v>
      </c>
      <c r="L107" s="61">
        <v>3847.2703999999999</v>
      </c>
      <c r="M107" s="62" t="s">
        <v>25</v>
      </c>
      <c r="N107" s="82" t="s">
        <v>376</v>
      </c>
    </row>
    <row r="108" spans="1:14" ht="20.25" customHeight="1" x14ac:dyDescent="0.15">
      <c r="A108" s="9">
        <f>MAXA($A$3:A107)+1</f>
        <v>80</v>
      </c>
      <c r="B108" s="16" t="s">
        <v>377</v>
      </c>
      <c r="C108" s="9" t="s">
        <v>319</v>
      </c>
      <c r="D108" s="16" t="s">
        <v>378</v>
      </c>
      <c r="E108" s="59" t="s">
        <v>379</v>
      </c>
      <c r="F108" s="13" t="s">
        <v>24</v>
      </c>
      <c r="G108" s="14">
        <v>2678.7359999999999</v>
      </c>
      <c r="H108" s="15">
        <f t="shared" si="10"/>
        <v>2142.9888000000001</v>
      </c>
      <c r="I108" s="9"/>
      <c r="J108" s="38">
        <f t="shared" si="13"/>
        <v>0</v>
      </c>
      <c r="K108" s="8">
        <v>2678.7359999999999</v>
      </c>
      <c r="L108" s="61">
        <v>2142.9888000000001</v>
      </c>
      <c r="M108" s="62" t="s">
        <v>25</v>
      </c>
      <c r="N108" s="82" t="s">
        <v>380</v>
      </c>
    </row>
    <row r="109" spans="1:14" ht="20.25" customHeight="1" x14ac:dyDescent="0.15">
      <c r="A109" s="9">
        <f>MAXA($A$3:A108)+1</f>
        <v>81</v>
      </c>
      <c r="B109" s="16" t="s">
        <v>381</v>
      </c>
      <c r="C109" s="9" t="s">
        <v>319</v>
      </c>
      <c r="D109" s="16" t="s">
        <v>382</v>
      </c>
      <c r="E109" s="60" t="s">
        <v>383</v>
      </c>
      <c r="F109" s="17" t="s">
        <v>24</v>
      </c>
      <c r="G109" s="14">
        <v>3568.32</v>
      </c>
      <c r="H109" s="15">
        <f t="shared" si="10"/>
        <v>2854.6560000000004</v>
      </c>
      <c r="I109" s="9">
        <v>1800</v>
      </c>
      <c r="J109" s="38">
        <f t="shared" si="13"/>
        <v>1440</v>
      </c>
      <c r="K109" s="8">
        <v>5368.32</v>
      </c>
      <c r="L109" s="61">
        <v>4294.6559999999999</v>
      </c>
      <c r="M109" s="62" t="s">
        <v>25</v>
      </c>
      <c r="N109" s="82" t="s">
        <v>384</v>
      </c>
    </row>
    <row r="110" spans="1:14" ht="20.25" customHeight="1" x14ac:dyDescent="0.15">
      <c r="A110" s="98">
        <f>MAXA($A$3:A109)+1</f>
        <v>82</v>
      </c>
      <c r="B110" s="111" t="s">
        <v>385</v>
      </c>
      <c r="C110" s="98" t="s">
        <v>319</v>
      </c>
      <c r="D110" s="111" t="s">
        <v>386</v>
      </c>
      <c r="E110" s="12" t="s">
        <v>387</v>
      </c>
      <c r="F110" s="17" t="s">
        <v>24</v>
      </c>
      <c r="G110" s="14">
        <v>2813.529</v>
      </c>
      <c r="H110" s="15">
        <f t="shared" si="10"/>
        <v>2250.8232000000003</v>
      </c>
      <c r="I110" s="104">
        <v>3900</v>
      </c>
      <c r="J110" s="159">
        <f t="shared" si="13"/>
        <v>3120</v>
      </c>
      <c r="K110" s="104">
        <v>7890.0540000000001</v>
      </c>
      <c r="L110" s="182">
        <v>6312.0432000000001</v>
      </c>
      <c r="M110" s="195" t="s">
        <v>25</v>
      </c>
      <c r="N110" s="213" t="s">
        <v>388</v>
      </c>
    </row>
    <row r="111" spans="1:14" ht="20.25" customHeight="1" x14ac:dyDescent="0.15">
      <c r="A111" s="100"/>
      <c r="B111" s="111"/>
      <c r="C111" s="100"/>
      <c r="D111" s="111"/>
      <c r="E111" s="59" t="s">
        <v>389</v>
      </c>
      <c r="F111" s="17" t="s">
        <v>24</v>
      </c>
      <c r="G111" s="14">
        <v>1176.5250000000001</v>
      </c>
      <c r="H111" s="15">
        <f t="shared" si="10"/>
        <v>941.22000000000014</v>
      </c>
      <c r="I111" s="104"/>
      <c r="J111" s="161"/>
      <c r="K111" s="104"/>
      <c r="L111" s="182"/>
      <c r="M111" s="195"/>
      <c r="N111" s="104"/>
    </row>
    <row r="112" spans="1:14" ht="20.25" customHeight="1" x14ac:dyDescent="0.15">
      <c r="A112" s="9">
        <f>MAXA($A$3:A111)+1</f>
        <v>83</v>
      </c>
      <c r="B112" s="10" t="s">
        <v>390</v>
      </c>
      <c r="C112" s="9" t="s">
        <v>319</v>
      </c>
      <c r="D112" s="10" t="s">
        <v>391</v>
      </c>
      <c r="E112" s="59" t="s">
        <v>392</v>
      </c>
      <c r="F112" s="17" t="s">
        <v>24</v>
      </c>
      <c r="G112" s="14">
        <v>4432.0443518749998</v>
      </c>
      <c r="H112" s="15">
        <f t="shared" si="10"/>
        <v>3545.6354815</v>
      </c>
      <c r="I112" s="9">
        <v>4900</v>
      </c>
      <c r="J112" s="38">
        <f>I112*0.8</f>
        <v>3920</v>
      </c>
      <c r="K112" s="8">
        <v>9332.0443518749998</v>
      </c>
      <c r="L112" s="61">
        <v>7465.6354815000004</v>
      </c>
      <c r="M112" s="62" t="s">
        <v>25</v>
      </c>
      <c r="N112" s="82" t="s">
        <v>393</v>
      </c>
    </row>
    <row r="113" spans="1:14" ht="20.25" customHeight="1" x14ac:dyDescent="0.15">
      <c r="A113" s="98">
        <f>MAXA($A$3:A112)+1</f>
        <v>84</v>
      </c>
      <c r="B113" s="111" t="s">
        <v>394</v>
      </c>
      <c r="C113" s="98" t="s">
        <v>319</v>
      </c>
      <c r="D113" s="111" t="s">
        <v>395</v>
      </c>
      <c r="E113" s="12" t="s">
        <v>396</v>
      </c>
      <c r="F113" s="13" t="s">
        <v>24</v>
      </c>
      <c r="G113" s="14">
        <v>2853.9</v>
      </c>
      <c r="H113" s="15">
        <f t="shared" ref="H113:H144" si="14">G113*0.8</f>
        <v>2283.1200000000003</v>
      </c>
      <c r="I113" s="104">
        <v>3450</v>
      </c>
      <c r="J113" s="159">
        <f>I113*0.8</f>
        <v>2760</v>
      </c>
      <c r="K113" s="104">
        <v>7577.9489999999996</v>
      </c>
      <c r="L113" s="182">
        <v>6062.3591999999999</v>
      </c>
      <c r="M113" s="195" t="s">
        <v>25</v>
      </c>
      <c r="N113" s="213" t="s">
        <v>397</v>
      </c>
    </row>
    <row r="114" spans="1:14" ht="20.25" customHeight="1" x14ac:dyDescent="0.15">
      <c r="A114" s="100"/>
      <c r="B114" s="111"/>
      <c r="C114" s="100"/>
      <c r="D114" s="111"/>
      <c r="E114" s="59" t="s">
        <v>398</v>
      </c>
      <c r="F114" s="13" t="s">
        <v>24</v>
      </c>
      <c r="G114" s="14">
        <v>1274.049</v>
      </c>
      <c r="H114" s="15">
        <f t="shared" si="14"/>
        <v>1019.2392</v>
      </c>
      <c r="I114" s="104"/>
      <c r="J114" s="161"/>
      <c r="K114" s="104"/>
      <c r="L114" s="182"/>
      <c r="M114" s="195"/>
      <c r="N114" s="104"/>
    </row>
    <row r="115" spans="1:14" ht="20.25" customHeight="1" x14ac:dyDescent="0.15">
      <c r="A115" s="9">
        <f>MAXA($A$3:A114)+1</f>
        <v>85</v>
      </c>
      <c r="B115" s="10" t="s">
        <v>399</v>
      </c>
      <c r="C115" s="9" t="s">
        <v>319</v>
      </c>
      <c r="D115" s="10" t="s">
        <v>400</v>
      </c>
      <c r="E115" s="60" t="s">
        <v>401</v>
      </c>
      <c r="F115" s="17" t="s">
        <v>24</v>
      </c>
      <c r="G115" s="14">
        <v>1609.5239999999999</v>
      </c>
      <c r="H115" s="15">
        <f t="shared" si="14"/>
        <v>1287.6192000000001</v>
      </c>
      <c r="I115" s="9">
        <v>3750</v>
      </c>
      <c r="J115" s="38">
        <f t="shared" ref="J115:J125" si="15">I115*0.8</f>
        <v>3000</v>
      </c>
      <c r="K115" s="8">
        <v>5359.5240000000003</v>
      </c>
      <c r="L115" s="61">
        <v>4287.6192000000001</v>
      </c>
      <c r="M115" s="62" t="s">
        <v>25</v>
      </c>
      <c r="N115" s="82" t="s">
        <v>402</v>
      </c>
    </row>
    <row r="116" spans="1:14" ht="20.25" customHeight="1" x14ac:dyDescent="0.15">
      <c r="A116" s="9">
        <f>MAXA($A$3:A115)+1</f>
        <v>86</v>
      </c>
      <c r="B116" s="10" t="s">
        <v>403</v>
      </c>
      <c r="C116" s="9" t="s">
        <v>319</v>
      </c>
      <c r="D116" s="10" t="s">
        <v>404</v>
      </c>
      <c r="E116" s="12" t="s">
        <v>405</v>
      </c>
      <c r="F116" s="17" t="s">
        <v>24</v>
      </c>
      <c r="G116" s="14">
        <v>5039.8361999999997</v>
      </c>
      <c r="H116" s="15">
        <f t="shared" si="14"/>
        <v>4031.8689599999998</v>
      </c>
      <c r="I116" s="9">
        <v>3200</v>
      </c>
      <c r="J116" s="38">
        <f t="shared" si="15"/>
        <v>2560</v>
      </c>
      <c r="K116" s="8">
        <v>8239.8361999999997</v>
      </c>
      <c r="L116" s="61">
        <v>6591.8689599999998</v>
      </c>
      <c r="M116" s="62" t="s">
        <v>25</v>
      </c>
      <c r="N116" s="82" t="s">
        <v>406</v>
      </c>
    </row>
    <row r="117" spans="1:14" ht="20.25" customHeight="1" x14ac:dyDescent="0.15">
      <c r="A117" s="9">
        <f>MAXA($A$3:A116)+1</f>
        <v>87</v>
      </c>
      <c r="B117" s="10" t="s">
        <v>407</v>
      </c>
      <c r="C117" s="9" t="s">
        <v>319</v>
      </c>
      <c r="D117" s="10" t="s">
        <v>408</v>
      </c>
      <c r="E117" s="59" t="s">
        <v>409</v>
      </c>
      <c r="F117" s="17" t="s">
        <v>24</v>
      </c>
      <c r="G117" s="14">
        <v>2816.015625</v>
      </c>
      <c r="H117" s="15">
        <f t="shared" si="14"/>
        <v>2252.8125</v>
      </c>
      <c r="I117" s="9"/>
      <c r="J117" s="38">
        <f t="shared" si="15"/>
        <v>0</v>
      </c>
      <c r="K117" s="8">
        <v>2816.015625</v>
      </c>
      <c r="L117" s="61">
        <v>2252.8125</v>
      </c>
      <c r="M117" s="62" t="s">
        <v>25</v>
      </c>
      <c r="N117" s="82" t="s">
        <v>410</v>
      </c>
    </row>
    <row r="118" spans="1:14" ht="20.25" customHeight="1" x14ac:dyDescent="0.15">
      <c r="A118" s="9">
        <f>MAXA($A$3:A117)+1</f>
        <v>88</v>
      </c>
      <c r="B118" s="10" t="s">
        <v>411</v>
      </c>
      <c r="C118" s="9" t="s">
        <v>319</v>
      </c>
      <c r="D118" s="10" t="s">
        <v>412</v>
      </c>
      <c r="E118" s="12" t="s">
        <v>413</v>
      </c>
      <c r="F118" s="13" t="s">
        <v>30</v>
      </c>
      <c r="G118" s="14">
        <v>6032.1661195249999</v>
      </c>
      <c r="H118" s="15">
        <f t="shared" si="14"/>
        <v>4825.7328956199999</v>
      </c>
      <c r="I118" s="9">
        <v>2100</v>
      </c>
      <c r="J118" s="38">
        <f t="shared" si="15"/>
        <v>1680</v>
      </c>
      <c r="K118" s="8">
        <v>8132.1661195249999</v>
      </c>
      <c r="L118" s="61">
        <v>6505.7328956199999</v>
      </c>
      <c r="M118" s="62" t="s">
        <v>25</v>
      </c>
      <c r="N118" s="82" t="s">
        <v>414</v>
      </c>
    </row>
    <row r="119" spans="1:14" ht="20.25" customHeight="1" x14ac:dyDescent="0.15">
      <c r="A119" s="9">
        <f>MAXA($A$3:A118)+1</f>
        <v>89</v>
      </c>
      <c r="B119" s="10" t="s">
        <v>415</v>
      </c>
      <c r="C119" s="9" t="s">
        <v>319</v>
      </c>
      <c r="D119" s="10" t="s">
        <v>416</v>
      </c>
      <c r="E119" s="12" t="s">
        <v>417</v>
      </c>
      <c r="F119" s="13" t="s">
        <v>24</v>
      </c>
      <c r="G119" s="14">
        <v>3362.6880000000001</v>
      </c>
      <c r="H119" s="15">
        <f t="shared" si="14"/>
        <v>2690.1504000000004</v>
      </c>
      <c r="I119" s="9">
        <v>2850</v>
      </c>
      <c r="J119" s="38">
        <f t="shared" si="15"/>
        <v>2280</v>
      </c>
      <c r="K119" s="8">
        <v>6212.6880000000001</v>
      </c>
      <c r="L119" s="61">
        <v>4970.1504000000004</v>
      </c>
      <c r="M119" s="62" t="s">
        <v>25</v>
      </c>
      <c r="N119" s="82" t="s">
        <v>418</v>
      </c>
    </row>
    <row r="120" spans="1:14" ht="20.25" customHeight="1" x14ac:dyDescent="0.15">
      <c r="A120" s="9">
        <f>MAXA($A$3:A119)+1</f>
        <v>90</v>
      </c>
      <c r="B120" s="10" t="s">
        <v>419</v>
      </c>
      <c r="C120" s="9" t="s">
        <v>319</v>
      </c>
      <c r="D120" s="10" t="s">
        <v>420</v>
      </c>
      <c r="E120" s="12" t="s">
        <v>421</v>
      </c>
      <c r="F120" s="13" t="s">
        <v>24</v>
      </c>
      <c r="G120" s="14">
        <v>3815.5320000000002</v>
      </c>
      <c r="H120" s="15">
        <f t="shared" si="14"/>
        <v>3052.4256000000005</v>
      </c>
      <c r="I120" s="9">
        <v>2150</v>
      </c>
      <c r="J120" s="38">
        <f t="shared" si="15"/>
        <v>1720</v>
      </c>
      <c r="K120" s="8">
        <v>5965.5320000000002</v>
      </c>
      <c r="L120" s="61">
        <v>4772.4255999999996</v>
      </c>
      <c r="M120" s="62" t="s">
        <v>25</v>
      </c>
      <c r="N120" s="82" t="s">
        <v>422</v>
      </c>
    </row>
    <row r="121" spans="1:14" ht="20.25" customHeight="1" x14ac:dyDescent="0.15">
      <c r="A121" s="9">
        <f>MAXA($A$3:A120)+1</f>
        <v>91</v>
      </c>
      <c r="B121" s="10" t="s">
        <v>423</v>
      </c>
      <c r="C121" s="9" t="s">
        <v>319</v>
      </c>
      <c r="D121" s="10" t="s">
        <v>424</v>
      </c>
      <c r="E121" s="12" t="s">
        <v>425</v>
      </c>
      <c r="F121" s="13" t="s">
        <v>24</v>
      </c>
      <c r="G121" s="14">
        <v>1251.9359999999999</v>
      </c>
      <c r="H121" s="15">
        <f t="shared" si="14"/>
        <v>1001.5488</v>
      </c>
      <c r="I121" s="9">
        <v>500</v>
      </c>
      <c r="J121" s="38">
        <f t="shared" si="15"/>
        <v>400</v>
      </c>
      <c r="K121" s="8">
        <v>1751.9359999999999</v>
      </c>
      <c r="L121" s="61">
        <v>1401.5488</v>
      </c>
      <c r="M121" s="62" t="s">
        <v>25</v>
      </c>
      <c r="N121" s="82" t="s">
        <v>426</v>
      </c>
    </row>
    <row r="122" spans="1:14" ht="20.25" customHeight="1" x14ac:dyDescent="0.15">
      <c r="A122" s="9">
        <f>MAXA($A$3:A121)+1</f>
        <v>92</v>
      </c>
      <c r="B122" s="10" t="s">
        <v>427</v>
      </c>
      <c r="C122" s="9" t="s">
        <v>319</v>
      </c>
      <c r="D122" s="10" t="s">
        <v>428</v>
      </c>
      <c r="E122" s="12" t="s">
        <v>429</v>
      </c>
      <c r="F122" s="13" t="s">
        <v>24</v>
      </c>
      <c r="G122" s="14">
        <v>3942.54</v>
      </c>
      <c r="H122" s="15">
        <f t="shared" si="14"/>
        <v>3154.0320000000002</v>
      </c>
      <c r="I122" s="9">
        <v>2500</v>
      </c>
      <c r="J122" s="38">
        <f t="shared" si="15"/>
        <v>2000</v>
      </c>
      <c r="K122" s="8">
        <v>6442.54</v>
      </c>
      <c r="L122" s="61">
        <v>5154.0320000000002</v>
      </c>
      <c r="M122" s="62" t="s">
        <v>25</v>
      </c>
      <c r="N122" s="82" t="s">
        <v>430</v>
      </c>
    </row>
    <row r="123" spans="1:14" ht="20.25" customHeight="1" x14ac:dyDescent="0.15">
      <c r="A123" s="9">
        <f>MAXA($A$3:A122)+1</f>
        <v>93</v>
      </c>
      <c r="B123" s="10" t="s">
        <v>431</v>
      </c>
      <c r="C123" s="9" t="s">
        <v>319</v>
      </c>
      <c r="D123" s="10" t="s">
        <v>432</v>
      </c>
      <c r="E123" s="12" t="s">
        <v>433</v>
      </c>
      <c r="F123" s="13" t="s">
        <v>24</v>
      </c>
      <c r="G123" s="14">
        <v>3572.1</v>
      </c>
      <c r="H123" s="15">
        <f t="shared" si="14"/>
        <v>2857.6800000000003</v>
      </c>
      <c r="I123" s="9">
        <v>3800</v>
      </c>
      <c r="J123" s="38">
        <f t="shared" si="15"/>
        <v>3040</v>
      </c>
      <c r="K123" s="8">
        <v>7372.1</v>
      </c>
      <c r="L123" s="61">
        <v>5897.68</v>
      </c>
      <c r="M123" s="62" t="s">
        <v>25</v>
      </c>
      <c r="N123" s="82" t="s">
        <v>434</v>
      </c>
    </row>
    <row r="124" spans="1:14" ht="20.25" customHeight="1" x14ac:dyDescent="0.15">
      <c r="A124" s="9">
        <f>MAXA($A$3:A123)+1</f>
        <v>94</v>
      </c>
      <c r="B124" s="10" t="s">
        <v>435</v>
      </c>
      <c r="C124" s="9" t="s">
        <v>319</v>
      </c>
      <c r="D124" s="10" t="s">
        <v>436</v>
      </c>
      <c r="E124" s="12" t="s">
        <v>437</v>
      </c>
      <c r="F124" s="13" t="s">
        <v>24</v>
      </c>
      <c r="G124" s="14">
        <v>2383.5167999999999</v>
      </c>
      <c r="H124" s="15">
        <f t="shared" si="14"/>
        <v>1906.8134399999999</v>
      </c>
      <c r="I124" s="9">
        <v>2050</v>
      </c>
      <c r="J124" s="38">
        <f t="shared" si="15"/>
        <v>1640</v>
      </c>
      <c r="K124" s="8">
        <v>4433.5168000000003</v>
      </c>
      <c r="L124" s="61">
        <v>3546.8134399999999</v>
      </c>
      <c r="M124" s="62" t="s">
        <v>25</v>
      </c>
      <c r="N124" s="82" t="s">
        <v>438</v>
      </c>
    </row>
    <row r="125" spans="1:14" ht="20.25" customHeight="1" x14ac:dyDescent="0.15">
      <c r="A125" s="98">
        <f>MAXA($A$3:A124)+1</f>
        <v>95</v>
      </c>
      <c r="B125" s="111" t="s">
        <v>439</v>
      </c>
      <c r="C125" s="98" t="s">
        <v>319</v>
      </c>
      <c r="D125" s="111" t="s">
        <v>440</v>
      </c>
      <c r="E125" s="12" t="s">
        <v>441</v>
      </c>
      <c r="F125" s="13" t="s">
        <v>24</v>
      </c>
      <c r="G125" s="14">
        <v>3450.384</v>
      </c>
      <c r="H125" s="15">
        <f t="shared" si="14"/>
        <v>2760.3072000000002</v>
      </c>
      <c r="I125" s="104">
        <v>2600</v>
      </c>
      <c r="J125" s="159">
        <f t="shared" si="15"/>
        <v>2080</v>
      </c>
      <c r="K125" s="104">
        <v>8177.768</v>
      </c>
      <c r="L125" s="182">
        <v>6542.2143999999998</v>
      </c>
      <c r="M125" s="195" t="s">
        <v>25</v>
      </c>
      <c r="N125" s="213" t="s">
        <v>442</v>
      </c>
    </row>
    <row r="126" spans="1:14" ht="20.25" customHeight="1" x14ac:dyDescent="0.15">
      <c r="A126" s="100"/>
      <c r="B126" s="111"/>
      <c r="C126" s="100"/>
      <c r="D126" s="111"/>
      <c r="E126" s="12" t="s">
        <v>443</v>
      </c>
      <c r="F126" s="13" t="s">
        <v>24</v>
      </c>
      <c r="G126" s="14">
        <v>2127.384</v>
      </c>
      <c r="H126" s="15">
        <f t="shared" si="14"/>
        <v>1701.9072000000001</v>
      </c>
      <c r="I126" s="104"/>
      <c r="J126" s="161"/>
      <c r="K126" s="104"/>
      <c r="L126" s="182"/>
      <c r="M126" s="195"/>
      <c r="N126" s="104"/>
    </row>
    <row r="127" spans="1:14" ht="20.25" customHeight="1" x14ac:dyDescent="0.15">
      <c r="A127" s="9">
        <f>MAXA($A$3:A126)+1</f>
        <v>96</v>
      </c>
      <c r="B127" s="10" t="s">
        <v>444</v>
      </c>
      <c r="C127" s="9" t="s">
        <v>319</v>
      </c>
      <c r="D127" s="10" t="s">
        <v>445</v>
      </c>
      <c r="E127" s="12" t="s">
        <v>446</v>
      </c>
      <c r="F127" s="13" t="s">
        <v>24</v>
      </c>
      <c r="G127" s="14">
        <v>1968.1704</v>
      </c>
      <c r="H127" s="15">
        <f t="shared" si="14"/>
        <v>1574.5363200000002</v>
      </c>
      <c r="I127" s="9"/>
      <c r="J127" s="38">
        <f t="shared" ref="J127:J134" si="16">I127*0.8</f>
        <v>0</v>
      </c>
      <c r="K127" s="8">
        <v>1968.1704</v>
      </c>
      <c r="L127" s="61">
        <v>1574.5363199999999</v>
      </c>
      <c r="M127" s="62" t="s">
        <v>25</v>
      </c>
      <c r="N127" s="82" t="s">
        <v>447</v>
      </c>
    </row>
    <row r="128" spans="1:14" ht="20.25" customHeight="1" x14ac:dyDescent="0.15">
      <c r="A128" s="9">
        <f>MAXA($A$3:A127)+1</f>
        <v>97</v>
      </c>
      <c r="B128" s="10" t="s">
        <v>448</v>
      </c>
      <c r="C128" s="9" t="s">
        <v>319</v>
      </c>
      <c r="D128" s="10" t="s">
        <v>449</v>
      </c>
      <c r="E128" s="12" t="s">
        <v>450</v>
      </c>
      <c r="F128" s="13" t="s">
        <v>24</v>
      </c>
      <c r="G128" s="14">
        <v>1730.4839999999999</v>
      </c>
      <c r="H128" s="15">
        <f t="shared" si="14"/>
        <v>1384.3872000000001</v>
      </c>
      <c r="I128" s="9">
        <v>2650</v>
      </c>
      <c r="J128" s="38">
        <f t="shared" si="16"/>
        <v>2120</v>
      </c>
      <c r="K128" s="8">
        <v>4380.4840000000004</v>
      </c>
      <c r="L128" s="61">
        <v>3504.3872000000001</v>
      </c>
      <c r="M128" s="62" t="s">
        <v>25</v>
      </c>
      <c r="N128" s="82" t="s">
        <v>451</v>
      </c>
    </row>
    <row r="129" spans="1:14" ht="20.25" customHeight="1" x14ac:dyDescent="0.15">
      <c r="A129" s="9">
        <f>MAXA($A$3:A128)+1</f>
        <v>98</v>
      </c>
      <c r="B129" s="10" t="s">
        <v>452</v>
      </c>
      <c r="C129" s="9" t="s">
        <v>319</v>
      </c>
      <c r="D129" s="10" t="s">
        <v>453</v>
      </c>
      <c r="E129" s="12" t="s">
        <v>454</v>
      </c>
      <c r="F129" s="13" t="s">
        <v>24</v>
      </c>
      <c r="G129" s="14">
        <v>3152.9748</v>
      </c>
      <c r="H129" s="15">
        <f t="shared" si="14"/>
        <v>2522.3798400000001</v>
      </c>
      <c r="I129" s="9">
        <v>2000</v>
      </c>
      <c r="J129" s="38">
        <f t="shared" si="16"/>
        <v>1600</v>
      </c>
      <c r="K129" s="8">
        <v>5152.9748</v>
      </c>
      <c r="L129" s="61">
        <v>4122.3798399999996</v>
      </c>
      <c r="M129" s="62" t="s">
        <v>25</v>
      </c>
      <c r="N129" s="82" t="s">
        <v>455</v>
      </c>
    </row>
    <row r="130" spans="1:14" ht="20.25" customHeight="1" x14ac:dyDescent="0.15">
      <c r="A130" s="9">
        <f>MAXA($A$3:A129)+1</f>
        <v>99</v>
      </c>
      <c r="B130" s="10" t="s">
        <v>456</v>
      </c>
      <c r="C130" s="9" t="s">
        <v>319</v>
      </c>
      <c r="D130" s="10" t="s">
        <v>457</v>
      </c>
      <c r="E130" s="12" t="s">
        <v>458</v>
      </c>
      <c r="F130" s="13" t="s">
        <v>24</v>
      </c>
      <c r="G130" s="14">
        <v>3306.1392000000001</v>
      </c>
      <c r="H130" s="15">
        <f t="shared" si="14"/>
        <v>2644.9113600000001</v>
      </c>
      <c r="I130" s="9">
        <v>4100</v>
      </c>
      <c r="J130" s="38">
        <f t="shared" si="16"/>
        <v>3280</v>
      </c>
      <c r="K130" s="8">
        <v>7406.1391999999996</v>
      </c>
      <c r="L130" s="61">
        <v>5924.9113600000001</v>
      </c>
      <c r="M130" s="62" t="s">
        <v>25</v>
      </c>
      <c r="N130" s="82" t="s">
        <v>459</v>
      </c>
    </row>
    <row r="131" spans="1:14" ht="20.25" customHeight="1" x14ac:dyDescent="0.15">
      <c r="A131" s="9">
        <f>MAXA($A$3:A130)+1</f>
        <v>100</v>
      </c>
      <c r="B131" s="10" t="s">
        <v>460</v>
      </c>
      <c r="C131" s="9" t="s">
        <v>319</v>
      </c>
      <c r="D131" s="10" t="s">
        <v>461</v>
      </c>
      <c r="E131" s="12" t="s">
        <v>462</v>
      </c>
      <c r="F131" s="13" t="s">
        <v>24</v>
      </c>
      <c r="G131" s="14">
        <v>2783.9712</v>
      </c>
      <c r="H131" s="15">
        <f t="shared" si="14"/>
        <v>2227.1769600000002</v>
      </c>
      <c r="I131" s="9">
        <v>2100</v>
      </c>
      <c r="J131" s="38">
        <f t="shared" si="16"/>
        <v>1680</v>
      </c>
      <c r="K131" s="8">
        <v>4883.9712</v>
      </c>
      <c r="L131" s="61">
        <v>3907.1769599999998</v>
      </c>
      <c r="M131" s="62" t="s">
        <v>25</v>
      </c>
      <c r="N131" s="82" t="s">
        <v>463</v>
      </c>
    </row>
    <row r="132" spans="1:14" ht="20.25" customHeight="1" x14ac:dyDescent="0.15">
      <c r="A132" s="9">
        <f>MAXA($A$3:A131)+1</f>
        <v>101</v>
      </c>
      <c r="B132" s="10" t="s">
        <v>464</v>
      </c>
      <c r="C132" s="9" t="s">
        <v>319</v>
      </c>
      <c r="D132" s="10" t="s">
        <v>465</v>
      </c>
      <c r="E132" s="12" t="s">
        <v>466</v>
      </c>
      <c r="F132" s="13" t="s">
        <v>24</v>
      </c>
      <c r="G132" s="14">
        <v>1651.671</v>
      </c>
      <c r="H132" s="15">
        <f t="shared" si="14"/>
        <v>1321.3368</v>
      </c>
      <c r="I132" s="9">
        <v>3250</v>
      </c>
      <c r="J132" s="38">
        <f t="shared" si="16"/>
        <v>2600</v>
      </c>
      <c r="K132" s="8">
        <v>4901.6710000000003</v>
      </c>
      <c r="L132" s="61">
        <v>3921.3368</v>
      </c>
      <c r="M132" s="62" t="s">
        <v>25</v>
      </c>
      <c r="N132" s="82" t="s">
        <v>467</v>
      </c>
    </row>
    <row r="133" spans="1:14" ht="20.25" customHeight="1" x14ac:dyDescent="0.15">
      <c r="A133" s="9">
        <f>MAXA($A$3:A132)+1</f>
        <v>102</v>
      </c>
      <c r="B133" s="10" t="s">
        <v>468</v>
      </c>
      <c r="C133" s="9" t="s">
        <v>319</v>
      </c>
      <c r="D133" s="10" t="s">
        <v>469</v>
      </c>
      <c r="E133" s="12" t="s">
        <v>470</v>
      </c>
      <c r="F133" s="13" t="s">
        <v>24</v>
      </c>
      <c r="G133" s="14">
        <v>2769.5304000000001</v>
      </c>
      <c r="H133" s="15">
        <f t="shared" si="14"/>
        <v>2215.6243200000004</v>
      </c>
      <c r="I133" s="9">
        <v>1650</v>
      </c>
      <c r="J133" s="38">
        <f t="shared" si="16"/>
        <v>1320</v>
      </c>
      <c r="K133" s="8">
        <v>4419.5303999999996</v>
      </c>
      <c r="L133" s="61">
        <v>3535.6243199999999</v>
      </c>
      <c r="M133" s="62" t="s">
        <v>25</v>
      </c>
      <c r="N133" s="82" t="s">
        <v>471</v>
      </c>
    </row>
    <row r="134" spans="1:14" ht="20.25" customHeight="1" x14ac:dyDescent="0.15">
      <c r="A134" s="98">
        <f>MAXA($A$3:A133)+1</f>
        <v>103</v>
      </c>
      <c r="B134" s="111" t="s">
        <v>472</v>
      </c>
      <c r="C134" s="98" t="s">
        <v>319</v>
      </c>
      <c r="D134" s="111" t="s">
        <v>473</v>
      </c>
      <c r="E134" s="12" t="s">
        <v>474</v>
      </c>
      <c r="F134" s="13" t="s">
        <v>24</v>
      </c>
      <c r="G134" s="14">
        <v>2907.4247999999998</v>
      </c>
      <c r="H134" s="15">
        <f t="shared" si="14"/>
        <v>2325.93984</v>
      </c>
      <c r="I134" s="104">
        <v>3900</v>
      </c>
      <c r="J134" s="159">
        <f t="shared" si="16"/>
        <v>3120</v>
      </c>
      <c r="K134" s="104">
        <v>10163.9136</v>
      </c>
      <c r="L134" s="182">
        <v>8131.1308799999997</v>
      </c>
      <c r="M134" s="195" t="s">
        <v>25</v>
      </c>
      <c r="N134" s="213" t="s">
        <v>475</v>
      </c>
    </row>
    <row r="135" spans="1:14" ht="20.25" customHeight="1" x14ac:dyDescent="0.15">
      <c r="A135" s="100"/>
      <c r="B135" s="111"/>
      <c r="C135" s="100"/>
      <c r="D135" s="111"/>
      <c r="E135" s="12" t="s">
        <v>476</v>
      </c>
      <c r="F135" s="13" t="s">
        <v>24</v>
      </c>
      <c r="G135" s="14">
        <v>3356.4888000000001</v>
      </c>
      <c r="H135" s="15">
        <f t="shared" si="14"/>
        <v>2685.1910400000002</v>
      </c>
      <c r="I135" s="104"/>
      <c r="J135" s="161"/>
      <c r="K135" s="104"/>
      <c r="L135" s="182"/>
      <c r="M135" s="195"/>
      <c r="N135" s="104"/>
    </row>
    <row r="136" spans="1:14" ht="20.25" customHeight="1" x14ac:dyDescent="0.15">
      <c r="A136" s="98">
        <f>MAXA($A$3:A135)+1</f>
        <v>104</v>
      </c>
      <c r="B136" s="111" t="s">
        <v>477</v>
      </c>
      <c r="C136" s="98" t="s">
        <v>319</v>
      </c>
      <c r="D136" s="111" t="s">
        <v>478</v>
      </c>
      <c r="E136" s="12" t="s">
        <v>479</v>
      </c>
      <c r="F136" s="13" t="s">
        <v>24</v>
      </c>
      <c r="G136" s="14">
        <v>3847.2840000000001</v>
      </c>
      <c r="H136" s="15">
        <f t="shared" si="14"/>
        <v>3077.8272000000002</v>
      </c>
      <c r="I136" s="104">
        <v>3750</v>
      </c>
      <c r="J136" s="159">
        <f>I136*0.8</f>
        <v>3000</v>
      </c>
      <c r="K136" s="104">
        <v>11730.184800000001</v>
      </c>
      <c r="L136" s="182">
        <v>9384.1478399999996</v>
      </c>
      <c r="M136" s="195" t="s">
        <v>25</v>
      </c>
      <c r="N136" s="213" t="s">
        <v>480</v>
      </c>
    </row>
    <row r="137" spans="1:14" ht="20.25" customHeight="1" x14ac:dyDescent="0.15">
      <c r="A137" s="100"/>
      <c r="B137" s="111"/>
      <c r="C137" s="100"/>
      <c r="D137" s="111"/>
      <c r="E137" s="12" t="s">
        <v>481</v>
      </c>
      <c r="F137" s="13" t="s">
        <v>24</v>
      </c>
      <c r="G137" s="14">
        <v>4132.9008000000003</v>
      </c>
      <c r="H137" s="15">
        <f t="shared" si="14"/>
        <v>3306.3206400000004</v>
      </c>
      <c r="I137" s="104"/>
      <c r="J137" s="161"/>
      <c r="K137" s="104"/>
      <c r="L137" s="182"/>
      <c r="M137" s="195"/>
      <c r="N137" s="104"/>
    </row>
    <row r="138" spans="1:14" ht="20.25" customHeight="1" x14ac:dyDescent="0.15">
      <c r="A138" s="9">
        <f>MAXA($A$3:A137)+1</f>
        <v>105</v>
      </c>
      <c r="B138" s="10" t="s">
        <v>482</v>
      </c>
      <c r="C138" s="9" t="s">
        <v>319</v>
      </c>
      <c r="D138" s="10" t="s">
        <v>483</v>
      </c>
      <c r="E138" s="12" t="s">
        <v>484</v>
      </c>
      <c r="F138" s="13" t="s">
        <v>24</v>
      </c>
      <c r="G138" s="14">
        <v>3207.5201999999999</v>
      </c>
      <c r="H138" s="15">
        <f t="shared" si="14"/>
        <v>2566.0161600000001</v>
      </c>
      <c r="I138" s="9">
        <v>1100</v>
      </c>
      <c r="J138" s="38">
        <f t="shared" ref="J138:J147" si="17">I138*0.8</f>
        <v>880</v>
      </c>
      <c r="K138" s="8">
        <v>4307.5201999999999</v>
      </c>
      <c r="L138" s="61">
        <v>3446.0161600000001</v>
      </c>
      <c r="M138" s="62" t="s">
        <v>25</v>
      </c>
      <c r="N138" s="82" t="s">
        <v>485</v>
      </c>
    </row>
    <row r="139" spans="1:14" ht="20.25" customHeight="1" x14ac:dyDescent="0.15">
      <c r="A139" s="9">
        <f>MAXA($A$3:A138)+1</f>
        <v>106</v>
      </c>
      <c r="B139" s="10" t="s">
        <v>486</v>
      </c>
      <c r="C139" s="9" t="s">
        <v>319</v>
      </c>
      <c r="D139" s="10" t="s">
        <v>487</v>
      </c>
      <c r="E139" s="12" t="s">
        <v>488</v>
      </c>
      <c r="F139" s="13" t="s">
        <v>24</v>
      </c>
      <c r="G139" s="14">
        <v>3141.18</v>
      </c>
      <c r="H139" s="15">
        <f t="shared" si="14"/>
        <v>2512.944</v>
      </c>
      <c r="I139" s="9">
        <v>3050</v>
      </c>
      <c r="J139" s="38">
        <f t="shared" si="17"/>
        <v>2440</v>
      </c>
      <c r="K139" s="8">
        <v>6191.18</v>
      </c>
      <c r="L139" s="61">
        <v>4952.9440000000004</v>
      </c>
      <c r="M139" s="62" t="s">
        <v>25</v>
      </c>
      <c r="N139" s="82" t="s">
        <v>489</v>
      </c>
    </row>
    <row r="140" spans="1:14" ht="20.25" customHeight="1" x14ac:dyDescent="0.15">
      <c r="A140" s="9">
        <f>MAXA($A$3:A139)+1</f>
        <v>107</v>
      </c>
      <c r="B140" s="10" t="s">
        <v>490</v>
      </c>
      <c r="C140" s="9" t="s">
        <v>319</v>
      </c>
      <c r="D140" s="10" t="s">
        <v>491</v>
      </c>
      <c r="E140" s="12" t="s">
        <v>492</v>
      </c>
      <c r="F140" s="13" t="s">
        <v>24</v>
      </c>
      <c r="G140" s="14">
        <v>3923.4504000000002</v>
      </c>
      <c r="H140" s="15">
        <f t="shared" si="14"/>
        <v>3138.7603200000003</v>
      </c>
      <c r="I140" s="9">
        <v>3050</v>
      </c>
      <c r="J140" s="38">
        <f t="shared" si="17"/>
        <v>2440</v>
      </c>
      <c r="K140" s="8">
        <v>6973.4503999999997</v>
      </c>
      <c r="L140" s="61">
        <v>5578.7603200000003</v>
      </c>
      <c r="M140" s="62" t="s">
        <v>25</v>
      </c>
      <c r="N140" s="82" t="s">
        <v>493</v>
      </c>
    </row>
    <row r="141" spans="1:14" ht="20.25" customHeight="1" x14ac:dyDescent="0.15">
      <c r="A141" s="9">
        <f>MAXA($A$3:A140)+1</f>
        <v>108</v>
      </c>
      <c r="B141" s="10" t="s">
        <v>494</v>
      </c>
      <c r="C141" s="9" t="s">
        <v>319</v>
      </c>
      <c r="D141" s="10" t="s">
        <v>495</v>
      </c>
      <c r="E141" s="12" t="s">
        <v>496</v>
      </c>
      <c r="F141" s="13" t="s">
        <v>24</v>
      </c>
      <c r="G141" s="14">
        <v>3827.1743999999999</v>
      </c>
      <c r="H141" s="15">
        <f t="shared" si="14"/>
        <v>3061.7395200000001</v>
      </c>
      <c r="I141" s="9">
        <v>5400</v>
      </c>
      <c r="J141" s="38">
        <f t="shared" si="17"/>
        <v>4320</v>
      </c>
      <c r="K141" s="8">
        <v>9227.1743999999999</v>
      </c>
      <c r="L141" s="61">
        <v>7381.7395200000001</v>
      </c>
      <c r="M141" s="62" t="s">
        <v>25</v>
      </c>
      <c r="N141" s="82" t="s">
        <v>497</v>
      </c>
    </row>
    <row r="142" spans="1:14" ht="20.25" customHeight="1" x14ac:dyDescent="0.15">
      <c r="A142" s="9">
        <f>MAXA($A$3:A141)+1</f>
        <v>109</v>
      </c>
      <c r="B142" s="10" t="s">
        <v>498</v>
      </c>
      <c r="C142" s="9" t="s">
        <v>319</v>
      </c>
      <c r="D142" s="10" t="s">
        <v>499</v>
      </c>
      <c r="E142" s="12" t="s">
        <v>500</v>
      </c>
      <c r="F142" s="13" t="s">
        <v>24</v>
      </c>
      <c r="G142" s="14">
        <v>1638.63</v>
      </c>
      <c r="H142" s="15">
        <f t="shared" si="14"/>
        <v>1310.9040000000002</v>
      </c>
      <c r="I142" s="9">
        <v>950</v>
      </c>
      <c r="J142" s="38">
        <f t="shared" si="17"/>
        <v>760</v>
      </c>
      <c r="K142" s="8">
        <v>2588.63</v>
      </c>
      <c r="L142" s="61">
        <v>2070.904</v>
      </c>
      <c r="M142" s="62" t="s">
        <v>25</v>
      </c>
      <c r="N142" s="82" t="s">
        <v>501</v>
      </c>
    </row>
    <row r="143" spans="1:14" ht="20.25" customHeight="1" x14ac:dyDescent="0.15">
      <c r="A143" s="9">
        <f>MAXA($A$3:A142)+1</f>
        <v>110</v>
      </c>
      <c r="B143" s="10" t="s">
        <v>502</v>
      </c>
      <c r="C143" s="9" t="s">
        <v>319</v>
      </c>
      <c r="D143" s="10" t="s">
        <v>503</v>
      </c>
      <c r="E143" s="12" t="s">
        <v>504</v>
      </c>
      <c r="F143" s="13" t="s">
        <v>24</v>
      </c>
      <c r="G143" s="14">
        <v>2879.0369999999998</v>
      </c>
      <c r="H143" s="15">
        <f t="shared" si="14"/>
        <v>2303.2296000000001</v>
      </c>
      <c r="I143" s="9">
        <v>2000</v>
      </c>
      <c r="J143" s="38">
        <f t="shared" si="17"/>
        <v>1600</v>
      </c>
      <c r="K143" s="8">
        <v>4879.0370000000003</v>
      </c>
      <c r="L143" s="61">
        <v>3903.2296000000001</v>
      </c>
      <c r="M143" s="62" t="s">
        <v>25</v>
      </c>
      <c r="N143" s="82" t="s">
        <v>505</v>
      </c>
    </row>
    <row r="144" spans="1:14" ht="20.25" customHeight="1" x14ac:dyDescent="0.15">
      <c r="A144" s="9">
        <f>MAXA($A$3:A143)+1</f>
        <v>111</v>
      </c>
      <c r="B144" s="10" t="s">
        <v>506</v>
      </c>
      <c r="C144" s="9" t="s">
        <v>319</v>
      </c>
      <c r="D144" s="10" t="s">
        <v>507</v>
      </c>
      <c r="E144" s="12" t="s">
        <v>508</v>
      </c>
      <c r="F144" s="13" t="s">
        <v>24</v>
      </c>
      <c r="G144" s="14">
        <v>2559.06</v>
      </c>
      <c r="H144" s="15">
        <f t="shared" si="14"/>
        <v>2047.248</v>
      </c>
      <c r="I144" s="9">
        <v>1500</v>
      </c>
      <c r="J144" s="38">
        <f t="shared" si="17"/>
        <v>1200</v>
      </c>
      <c r="K144" s="8">
        <v>4059.06</v>
      </c>
      <c r="L144" s="61">
        <v>3247.248</v>
      </c>
      <c r="M144" s="62" t="s">
        <v>25</v>
      </c>
      <c r="N144" s="82" t="s">
        <v>509</v>
      </c>
    </row>
    <row r="145" spans="1:14" ht="20.25" customHeight="1" x14ac:dyDescent="0.15">
      <c r="A145" s="9">
        <f>MAXA($A$3:A144)+1</f>
        <v>112</v>
      </c>
      <c r="B145" s="10" t="s">
        <v>510</v>
      </c>
      <c r="C145" s="9" t="s">
        <v>319</v>
      </c>
      <c r="D145" s="10" t="s">
        <v>511</v>
      </c>
      <c r="E145" s="12" t="s">
        <v>512</v>
      </c>
      <c r="F145" s="13" t="s">
        <v>24</v>
      </c>
      <c r="G145" s="14">
        <v>1134.6048000000001</v>
      </c>
      <c r="H145" s="15">
        <f t="shared" ref="H145:H161" si="18">G145*0.8</f>
        <v>907.68384000000015</v>
      </c>
      <c r="I145" s="9">
        <v>600</v>
      </c>
      <c r="J145" s="38">
        <f t="shared" si="17"/>
        <v>480</v>
      </c>
      <c r="K145" s="8">
        <v>1734.6048000000001</v>
      </c>
      <c r="L145" s="61">
        <v>1387.6838399999999</v>
      </c>
      <c r="M145" s="62" t="s">
        <v>25</v>
      </c>
      <c r="N145" s="82" t="s">
        <v>513</v>
      </c>
    </row>
    <row r="146" spans="1:14" ht="20.25" customHeight="1" x14ac:dyDescent="0.15">
      <c r="A146" s="9">
        <f>MAXA($A$3:A145)+1</f>
        <v>113</v>
      </c>
      <c r="B146" s="10" t="s">
        <v>514</v>
      </c>
      <c r="C146" s="9" t="s">
        <v>319</v>
      </c>
      <c r="D146" s="10" t="s">
        <v>515</v>
      </c>
      <c r="E146" s="12" t="s">
        <v>516</v>
      </c>
      <c r="F146" s="13" t="s">
        <v>24</v>
      </c>
      <c r="G146" s="14">
        <v>1089.7739999999999</v>
      </c>
      <c r="H146" s="15">
        <f t="shared" si="18"/>
        <v>871.81919999999991</v>
      </c>
      <c r="I146" s="9">
        <v>250</v>
      </c>
      <c r="J146" s="38">
        <f t="shared" si="17"/>
        <v>200</v>
      </c>
      <c r="K146" s="8">
        <v>1339.7739999999999</v>
      </c>
      <c r="L146" s="61">
        <v>1071.8191999999999</v>
      </c>
      <c r="M146" s="62" t="s">
        <v>25</v>
      </c>
      <c r="N146" s="82" t="s">
        <v>517</v>
      </c>
    </row>
    <row r="147" spans="1:14" ht="20.25" customHeight="1" x14ac:dyDescent="0.15">
      <c r="A147" s="98">
        <f>MAXA($A$3:A146)+1</f>
        <v>114</v>
      </c>
      <c r="B147" s="111" t="s">
        <v>518</v>
      </c>
      <c r="C147" s="98" t="s">
        <v>319</v>
      </c>
      <c r="D147" s="111" t="s">
        <v>519</v>
      </c>
      <c r="E147" s="31" t="s">
        <v>520</v>
      </c>
      <c r="F147" s="17" t="s">
        <v>213</v>
      </c>
      <c r="G147" s="8">
        <v>195555.62</v>
      </c>
      <c r="H147" s="8">
        <v>195555.62</v>
      </c>
      <c r="I147" s="104"/>
      <c r="J147" s="159">
        <f t="shared" si="17"/>
        <v>0</v>
      </c>
      <c r="K147" s="168">
        <v>266145.74</v>
      </c>
      <c r="L147" s="182">
        <v>266145.74479999999</v>
      </c>
      <c r="M147" s="195" t="s">
        <v>25</v>
      </c>
      <c r="N147" s="213" t="s">
        <v>521</v>
      </c>
    </row>
    <row r="148" spans="1:14" ht="20.25" customHeight="1" x14ac:dyDescent="0.15">
      <c r="A148" s="99"/>
      <c r="B148" s="111"/>
      <c r="C148" s="99"/>
      <c r="D148" s="111"/>
      <c r="E148" s="31" t="s">
        <v>522</v>
      </c>
      <c r="F148" s="17" t="s">
        <v>213</v>
      </c>
      <c r="G148" s="8">
        <v>36963.865599999997</v>
      </c>
      <c r="H148" s="8">
        <v>36963.865599999997</v>
      </c>
      <c r="I148" s="104"/>
      <c r="J148" s="160"/>
      <c r="K148" s="168"/>
      <c r="L148" s="182"/>
      <c r="M148" s="195"/>
      <c r="N148" s="104"/>
    </row>
    <row r="149" spans="1:14" ht="20.25" customHeight="1" x14ac:dyDescent="0.15">
      <c r="A149" s="99"/>
      <c r="B149" s="111"/>
      <c r="C149" s="99"/>
      <c r="D149" s="111"/>
      <c r="E149" s="31" t="s">
        <v>523</v>
      </c>
      <c r="F149" s="17" t="s">
        <v>213</v>
      </c>
      <c r="G149" s="8">
        <v>32523.865600000001</v>
      </c>
      <c r="H149" s="8">
        <v>32523.865600000001</v>
      </c>
      <c r="I149" s="104"/>
      <c r="J149" s="160"/>
      <c r="K149" s="168"/>
      <c r="L149" s="182"/>
      <c r="M149" s="195"/>
      <c r="N149" s="104"/>
    </row>
    <row r="150" spans="1:14" ht="20.25" customHeight="1" x14ac:dyDescent="0.15">
      <c r="A150" s="100"/>
      <c r="B150" s="111"/>
      <c r="C150" s="100"/>
      <c r="D150" s="111"/>
      <c r="E150" s="31" t="s">
        <v>524</v>
      </c>
      <c r="F150" s="17" t="s">
        <v>213</v>
      </c>
      <c r="G150" s="8">
        <v>1102.3936000000001</v>
      </c>
      <c r="H150" s="8">
        <v>1102.3936000000001</v>
      </c>
      <c r="I150" s="104"/>
      <c r="J150" s="161"/>
      <c r="K150" s="168"/>
      <c r="L150" s="182"/>
      <c r="M150" s="195"/>
      <c r="N150" s="104"/>
    </row>
    <row r="151" spans="1:14" ht="20.25" customHeight="1" x14ac:dyDescent="0.15">
      <c r="A151" s="9">
        <f>MAXA($A$3:A150)+1</f>
        <v>115</v>
      </c>
      <c r="B151" s="63" t="s">
        <v>525</v>
      </c>
      <c r="C151" s="9" t="s">
        <v>526</v>
      </c>
      <c r="D151" s="64" t="s">
        <v>527</v>
      </c>
      <c r="E151" s="64" t="s">
        <v>528</v>
      </c>
      <c r="F151" s="64" t="s">
        <v>24</v>
      </c>
      <c r="G151" s="53">
        <v>4232</v>
      </c>
      <c r="H151" s="15">
        <f t="shared" si="18"/>
        <v>3385.6000000000004</v>
      </c>
      <c r="I151" s="53">
        <v>3250</v>
      </c>
      <c r="J151" s="38">
        <f>I151*0.8</f>
        <v>2600</v>
      </c>
      <c r="K151" s="51"/>
      <c r="L151" s="73">
        <v>5985.6</v>
      </c>
      <c r="M151" s="64" t="s">
        <v>25</v>
      </c>
      <c r="N151" s="64" t="s">
        <v>529</v>
      </c>
    </row>
    <row r="152" spans="1:14" ht="20.25" customHeight="1" x14ac:dyDescent="0.15">
      <c r="A152" s="98">
        <f>MAXA($A$3:A151)+1</f>
        <v>116</v>
      </c>
      <c r="B152" s="116" t="s">
        <v>530</v>
      </c>
      <c r="C152" s="98" t="s">
        <v>526</v>
      </c>
      <c r="D152" s="116" t="s">
        <v>531</v>
      </c>
      <c r="E152" s="66" t="s">
        <v>532</v>
      </c>
      <c r="F152" s="66" t="s">
        <v>24</v>
      </c>
      <c r="G152" s="53">
        <v>3232</v>
      </c>
      <c r="H152" s="15">
        <f t="shared" si="18"/>
        <v>2585.6000000000004</v>
      </c>
      <c r="I152" s="158">
        <v>3450</v>
      </c>
      <c r="J152" s="159">
        <f>I152*0.8</f>
        <v>2760</v>
      </c>
      <c r="K152" s="166"/>
      <c r="L152" s="183">
        <v>8952</v>
      </c>
      <c r="M152" s="196" t="s">
        <v>25</v>
      </c>
      <c r="N152" s="134" t="s">
        <v>533</v>
      </c>
    </row>
    <row r="153" spans="1:14" ht="20.25" customHeight="1" x14ac:dyDescent="0.15">
      <c r="A153" s="100"/>
      <c r="B153" s="116"/>
      <c r="C153" s="100"/>
      <c r="D153" s="116"/>
      <c r="E153" s="66" t="s">
        <v>534</v>
      </c>
      <c r="F153" s="67" t="s">
        <v>535</v>
      </c>
      <c r="G153" s="53">
        <v>4508</v>
      </c>
      <c r="H153" s="15">
        <f t="shared" si="18"/>
        <v>3606.4</v>
      </c>
      <c r="I153" s="153"/>
      <c r="J153" s="161"/>
      <c r="K153" s="166"/>
      <c r="L153" s="183"/>
      <c r="M153" s="196"/>
      <c r="N153" s="134"/>
    </row>
    <row r="154" spans="1:14" ht="20.25" customHeight="1" x14ac:dyDescent="0.15">
      <c r="A154" s="9">
        <f>MAXA($A$3:A153)+1</f>
        <v>117</v>
      </c>
      <c r="B154" s="65" t="s">
        <v>536</v>
      </c>
      <c r="C154" s="9" t="s">
        <v>526</v>
      </c>
      <c r="D154" s="66" t="s">
        <v>537</v>
      </c>
      <c r="E154" s="66" t="s">
        <v>538</v>
      </c>
      <c r="F154" s="66" t="s">
        <v>24</v>
      </c>
      <c r="G154" s="53">
        <v>5859</v>
      </c>
      <c r="H154" s="15">
        <f t="shared" si="18"/>
        <v>4687.2</v>
      </c>
      <c r="I154" s="53">
        <v>3100</v>
      </c>
      <c r="J154" s="38">
        <f>I154*0.8</f>
        <v>2480</v>
      </c>
      <c r="K154" s="51"/>
      <c r="L154" s="73">
        <v>7167.2</v>
      </c>
      <c r="M154" s="64" t="s">
        <v>25</v>
      </c>
      <c r="N154" s="66" t="s">
        <v>539</v>
      </c>
    </row>
    <row r="155" spans="1:14" ht="20.25" customHeight="1" x14ac:dyDescent="0.15">
      <c r="A155" s="98">
        <f>MAXA($A$3:A154)+1</f>
        <v>118</v>
      </c>
      <c r="B155" s="116" t="s">
        <v>540</v>
      </c>
      <c r="C155" s="98" t="s">
        <v>526</v>
      </c>
      <c r="D155" s="134" t="s">
        <v>541</v>
      </c>
      <c r="E155" s="66" t="s">
        <v>542</v>
      </c>
      <c r="F155" s="66" t="s">
        <v>24</v>
      </c>
      <c r="G155" s="53">
        <v>2094</v>
      </c>
      <c r="H155" s="15">
        <f t="shared" si="18"/>
        <v>1675.2</v>
      </c>
      <c r="I155" s="157"/>
      <c r="J155" s="159">
        <f>I155*0.8</f>
        <v>0</v>
      </c>
      <c r="K155" s="166"/>
      <c r="L155" s="184">
        <v>4544.8</v>
      </c>
      <c r="M155" s="197" t="s">
        <v>25</v>
      </c>
      <c r="N155" s="134" t="s">
        <v>543</v>
      </c>
    </row>
    <row r="156" spans="1:14" ht="20.25" customHeight="1" x14ac:dyDescent="0.15">
      <c r="A156" s="100"/>
      <c r="B156" s="116"/>
      <c r="C156" s="100"/>
      <c r="D156" s="134"/>
      <c r="E156" s="66" t="s">
        <v>544</v>
      </c>
      <c r="F156" s="66" t="s">
        <v>24</v>
      </c>
      <c r="G156" s="53">
        <v>3587</v>
      </c>
      <c r="H156" s="15">
        <f t="shared" si="18"/>
        <v>2869.6000000000004</v>
      </c>
      <c r="I156" s="157"/>
      <c r="J156" s="161"/>
      <c r="K156" s="166"/>
      <c r="L156" s="184"/>
      <c r="M156" s="197"/>
      <c r="N156" s="134"/>
    </row>
    <row r="157" spans="1:14" ht="20.25" customHeight="1" x14ac:dyDescent="0.15">
      <c r="A157" s="98">
        <f>MAXA($A$3:A156)+1</f>
        <v>119</v>
      </c>
      <c r="B157" s="117" t="s">
        <v>545</v>
      </c>
      <c r="C157" s="98" t="s">
        <v>526</v>
      </c>
      <c r="D157" s="117" t="s">
        <v>546</v>
      </c>
      <c r="E157" s="68" t="s">
        <v>547</v>
      </c>
      <c r="F157" s="68" t="s">
        <v>30</v>
      </c>
      <c r="G157" s="53">
        <v>37827</v>
      </c>
      <c r="H157" s="15">
        <f t="shared" si="18"/>
        <v>30261.600000000002</v>
      </c>
      <c r="I157" s="157"/>
      <c r="J157" s="159">
        <f>I157*0.8</f>
        <v>0</v>
      </c>
      <c r="K157" s="166"/>
      <c r="L157" s="185">
        <v>39214.400000000001</v>
      </c>
      <c r="M157" s="198" t="s">
        <v>25</v>
      </c>
      <c r="N157" s="117" t="s">
        <v>548</v>
      </c>
    </row>
    <row r="158" spans="1:14" ht="20.25" customHeight="1" x14ac:dyDescent="0.15">
      <c r="A158" s="100"/>
      <c r="B158" s="117"/>
      <c r="C158" s="100"/>
      <c r="D158" s="117"/>
      <c r="E158" s="68" t="s">
        <v>549</v>
      </c>
      <c r="F158" s="68" t="s">
        <v>30</v>
      </c>
      <c r="G158" s="53">
        <v>11191</v>
      </c>
      <c r="H158" s="15">
        <f t="shared" si="18"/>
        <v>8952.8000000000011</v>
      </c>
      <c r="I158" s="157"/>
      <c r="J158" s="161"/>
      <c r="K158" s="166"/>
      <c r="L158" s="185"/>
      <c r="M158" s="198"/>
      <c r="N158" s="117"/>
    </row>
    <row r="159" spans="1:14" ht="20.25" customHeight="1" x14ac:dyDescent="0.15">
      <c r="A159" s="9">
        <f>MAXA($A$3:A158)+1</f>
        <v>120</v>
      </c>
      <c r="B159" s="68" t="s">
        <v>550</v>
      </c>
      <c r="C159" s="9" t="s">
        <v>526</v>
      </c>
      <c r="D159" s="68" t="s">
        <v>551</v>
      </c>
      <c r="E159" s="68" t="s">
        <v>552</v>
      </c>
      <c r="F159" s="68" t="s">
        <v>24</v>
      </c>
      <c r="G159" s="53">
        <v>5994</v>
      </c>
      <c r="H159" s="15">
        <f t="shared" si="18"/>
        <v>4795.2</v>
      </c>
      <c r="I159" s="53"/>
      <c r="J159" s="38">
        <f>I159*0.8</f>
        <v>0</v>
      </c>
      <c r="K159" s="53"/>
      <c r="L159" s="74">
        <v>4795.2</v>
      </c>
      <c r="M159" s="75" t="s">
        <v>25</v>
      </c>
      <c r="N159" s="68" t="s">
        <v>553</v>
      </c>
    </row>
    <row r="160" spans="1:14" ht="20.25" customHeight="1" x14ac:dyDescent="0.15">
      <c r="A160" s="9">
        <f>MAXA($A$3:A159)+1</f>
        <v>121</v>
      </c>
      <c r="B160" s="68" t="s">
        <v>554</v>
      </c>
      <c r="C160" s="9" t="s">
        <v>526</v>
      </c>
      <c r="D160" s="68" t="s">
        <v>555</v>
      </c>
      <c r="E160" s="68" t="s">
        <v>556</v>
      </c>
      <c r="F160" s="69" t="s">
        <v>557</v>
      </c>
      <c r="G160" s="53">
        <v>36000</v>
      </c>
      <c r="H160" s="15">
        <f t="shared" si="18"/>
        <v>28800</v>
      </c>
      <c r="I160" s="53"/>
      <c r="J160" s="38">
        <f>I160*0.8</f>
        <v>0</v>
      </c>
      <c r="K160" s="53"/>
      <c r="L160" s="74">
        <v>28800</v>
      </c>
      <c r="M160" s="75" t="s">
        <v>25</v>
      </c>
      <c r="N160" s="68" t="s">
        <v>558</v>
      </c>
    </row>
    <row r="161" spans="1:14" ht="20.25" customHeight="1" x14ac:dyDescent="0.15">
      <c r="A161" s="9">
        <f>MAXA($A$3:A160)+1</f>
        <v>122</v>
      </c>
      <c r="B161" s="68" t="s">
        <v>559</v>
      </c>
      <c r="C161" s="9" t="s">
        <v>526</v>
      </c>
      <c r="D161" s="68" t="s">
        <v>560</v>
      </c>
      <c r="E161" s="68" t="s">
        <v>561</v>
      </c>
      <c r="F161" s="68" t="s">
        <v>24</v>
      </c>
      <c r="G161" s="53">
        <v>6483</v>
      </c>
      <c r="H161" s="15">
        <f t="shared" si="18"/>
        <v>5186.4000000000005</v>
      </c>
      <c r="I161" s="53"/>
      <c r="J161" s="38">
        <f>I161*0.8</f>
        <v>0</v>
      </c>
      <c r="K161" s="53"/>
      <c r="L161" s="74">
        <v>5186.3999999999996</v>
      </c>
      <c r="M161" s="75" t="s">
        <v>25</v>
      </c>
      <c r="N161" s="68" t="s">
        <v>562</v>
      </c>
    </row>
    <row r="162" spans="1:14" ht="20.25" customHeight="1" x14ac:dyDescent="0.15">
      <c r="A162" s="104">
        <f>MAXA($A$3:A161)+1</f>
        <v>123</v>
      </c>
      <c r="B162" s="118" t="s">
        <v>563</v>
      </c>
      <c r="C162" s="104" t="s">
        <v>564</v>
      </c>
      <c r="D162" s="124" t="s">
        <v>565</v>
      </c>
      <c r="E162" s="12" t="s">
        <v>566</v>
      </c>
      <c r="F162" s="12" t="s">
        <v>567</v>
      </c>
      <c r="G162" s="12">
        <v>31035.73</v>
      </c>
      <c r="H162" s="70">
        <f t="shared" ref="H162:H167" si="19">G162*0.8</f>
        <v>24828.584000000003</v>
      </c>
      <c r="I162" s="53"/>
      <c r="J162" s="53"/>
      <c r="K162" s="12">
        <v>31035.73</v>
      </c>
      <c r="L162" s="186">
        <v>67268.487999999998</v>
      </c>
      <c r="M162" s="139" t="s">
        <v>25</v>
      </c>
      <c r="N162" s="124" t="s">
        <v>568</v>
      </c>
    </row>
    <row r="163" spans="1:14" ht="20.25" customHeight="1" x14ac:dyDescent="0.15">
      <c r="A163" s="104"/>
      <c r="B163" s="118"/>
      <c r="C163" s="104"/>
      <c r="D163" s="135"/>
      <c r="E163" s="12" t="s">
        <v>569</v>
      </c>
      <c r="F163" s="12" t="s">
        <v>213</v>
      </c>
      <c r="G163" s="12">
        <v>36501.49</v>
      </c>
      <c r="H163" s="70">
        <f t="shared" si="19"/>
        <v>29201.191999999999</v>
      </c>
      <c r="I163" s="53"/>
      <c r="J163" s="53"/>
      <c r="K163" s="12">
        <v>36501.49</v>
      </c>
      <c r="L163" s="187"/>
      <c r="M163" s="199"/>
      <c r="N163" s="135"/>
    </row>
    <row r="164" spans="1:14" ht="20.25" customHeight="1" x14ac:dyDescent="0.15">
      <c r="A164" s="104"/>
      <c r="B164" s="118"/>
      <c r="C164" s="104"/>
      <c r="D164" s="135"/>
      <c r="E164" s="12" t="s">
        <v>570</v>
      </c>
      <c r="F164" s="12" t="s">
        <v>24</v>
      </c>
      <c r="G164" s="12">
        <v>4322.2</v>
      </c>
      <c r="H164" s="70">
        <f t="shared" si="19"/>
        <v>3457.76</v>
      </c>
      <c r="I164" s="45"/>
      <c r="J164" s="45"/>
      <c r="K164" s="12">
        <v>4322.2</v>
      </c>
      <c r="L164" s="187"/>
      <c r="M164" s="199"/>
      <c r="N164" s="135"/>
    </row>
    <row r="165" spans="1:14" ht="20.25" customHeight="1" x14ac:dyDescent="0.15">
      <c r="A165" s="104"/>
      <c r="B165" s="118"/>
      <c r="C165" s="104"/>
      <c r="D165" s="135"/>
      <c r="E165" s="12" t="s">
        <v>571</v>
      </c>
      <c r="F165" s="12" t="s">
        <v>24</v>
      </c>
      <c r="G165" s="12">
        <v>5018.93</v>
      </c>
      <c r="H165" s="70">
        <f t="shared" si="19"/>
        <v>4015.1440000000002</v>
      </c>
      <c r="I165" s="45"/>
      <c r="J165" s="45"/>
      <c r="K165" s="12">
        <v>5018.93</v>
      </c>
      <c r="L165" s="187"/>
      <c r="M165" s="199"/>
      <c r="N165" s="135"/>
    </row>
    <row r="166" spans="1:14" ht="20.25" customHeight="1" x14ac:dyDescent="0.15">
      <c r="A166" s="104"/>
      <c r="B166" s="118"/>
      <c r="C166" s="104"/>
      <c r="D166" s="135"/>
      <c r="E166" s="12" t="s">
        <v>572</v>
      </c>
      <c r="F166" s="12" t="s">
        <v>30</v>
      </c>
      <c r="G166" s="12">
        <v>2859.5</v>
      </c>
      <c r="H166" s="70">
        <f t="shared" si="19"/>
        <v>2287.6</v>
      </c>
      <c r="I166" s="45"/>
      <c r="J166" s="45"/>
      <c r="K166" s="12">
        <v>2859.5</v>
      </c>
      <c r="L166" s="187"/>
      <c r="M166" s="199"/>
      <c r="N166" s="135"/>
    </row>
    <row r="167" spans="1:14" ht="20.25" customHeight="1" x14ac:dyDescent="0.15">
      <c r="A167" s="104"/>
      <c r="B167" s="118"/>
      <c r="C167" s="104"/>
      <c r="D167" s="125"/>
      <c r="E167" s="12" t="s">
        <v>573</v>
      </c>
      <c r="F167" s="12" t="s">
        <v>24</v>
      </c>
      <c r="G167" s="12">
        <v>4347.76</v>
      </c>
      <c r="H167" s="70">
        <f t="shared" si="19"/>
        <v>3478.2080000000005</v>
      </c>
      <c r="I167" s="45"/>
      <c r="J167" s="45"/>
      <c r="K167" s="12">
        <v>4347.76</v>
      </c>
      <c r="L167" s="188"/>
      <c r="M167" s="140"/>
      <c r="N167" s="125"/>
    </row>
    <row r="168" spans="1:14" ht="20.25" customHeight="1" x14ac:dyDescent="0.15">
      <c r="A168" s="104">
        <f>MAXA($A$3:A167)+1</f>
        <v>124</v>
      </c>
      <c r="B168" s="118" t="s">
        <v>574</v>
      </c>
      <c r="C168" s="104" t="s">
        <v>564</v>
      </c>
      <c r="D168" s="124" t="s">
        <v>575</v>
      </c>
      <c r="E168" s="12" t="s">
        <v>576</v>
      </c>
      <c r="F168" s="12" t="s">
        <v>567</v>
      </c>
      <c r="G168" s="12">
        <v>48832.31</v>
      </c>
      <c r="H168" s="71">
        <v>39065.839999999997</v>
      </c>
      <c r="I168" s="53"/>
      <c r="J168" s="53"/>
      <c r="K168" s="12">
        <v>48832.31</v>
      </c>
      <c r="L168" s="186">
        <v>171571.91</v>
      </c>
      <c r="M168" s="139" t="s">
        <v>25</v>
      </c>
      <c r="N168" s="124" t="s">
        <v>577</v>
      </c>
    </row>
    <row r="169" spans="1:14" ht="20.25" customHeight="1" x14ac:dyDescent="0.15">
      <c r="A169" s="104"/>
      <c r="B169" s="118"/>
      <c r="C169" s="104"/>
      <c r="D169" s="135"/>
      <c r="E169" s="12" t="s">
        <v>578</v>
      </c>
      <c r="F169" s="12" t="s">
        <v>567</v>
      </c>
      <c r="G169" s="12">
        <v>45636.41</v>
      </c>
      <c r="H169" s="71">
        <v>36509.120000000003</v>
      </c>
      <c r="I169" s="9"/>
      <c r="J169" s="9"/>
      <c r="K169" s="12">
        <v>45636.41</v>
      </c>
      <c r="L169" s="187"/>
      <c r="M169" s="199"/>
      <c r="N169" s="135"/>
    </row>
    <row r="170" spans="1:14" ht="20.25" customHeight="1" x14ac:dyDescent="0.15">
      <c r="A170" s="104"/>
      <c r="B170" s="118"/>
      <c r="C170" s="104"/>
      <c r="D170" s="135"/>
      <c r="E170" s="12" t="s">
        <v>579</v>
      </c>
      <c r="F170" s="12" t="s">
        <v>213</v>
      </c>
      <c r="G170" s="12">
        <v>20605.25</v>
      </c>
      <c r="H170" s="71">
        <v>16484</v>
      </c>
      <c r="I170" s="9"/>
      <c r="J170" s="9"/>
      <c r="K170" s="12">
        <v>20605.25</v>
      </c>
      <c r="L170" s="187"/>
      <c r="M170" s="199"/>
      <c r="N170" s="135"/>
    </row>
    <row r="171" spans="1:14" ht="20.25" customHeight="1" x14ac:dyDescent="0.15">
      <c r="A171" s="104"/>
      <c r="B171" s="118"/>
      <c r="C171" s="104"/>
      <c r="D171" s="135"/>
      <c r="E171" s="12" t="s">
        <v>580</v>
      </c>
      <c r="F171" s="12" t="s">
        <v>24</v>
      </c>
      <c r="G171" s="12">
        <v>4780.79</v>
      </c>
      <c r="H171" s="71">
        <v>3824.63</v>
      </c>
      <c r="I171" s="9"/>
      <c r="J171" s="9"/>
      <c r="K171" s="12">
        <v>4780.79</v>
      </c>
      <c r="L171" s="187"/>
      <c r="M171" s="199"/>
      <c r="N171" s="135"/>
    </row>
    <row r="172" spans="1:14" ht="20.25" customHeight="1" x14ac:dyDescent="0.15">
      <c r="A172" s="104"/>
      <c r="B172" s="118"/>
      <c r="C172" s="104"/>
      <c r="D172" s="135"/>
      <c r="E172" s="12" t="s">
        <v>581</v>
      </c>
      <c r="F172" s="12" t="s">
        <v>24</v>
      </c>
      <c r="G172" s="12">
        <v>4571.2299999999996</v>
      </c>
      <c r="H172" s="71">
        <v>3656.98</v>
      </c>
      <c r="I172" s="9"/>
      <c r="J172" s="9"/>
      <c r="K172" s="12">
        <v>4571.2299999999996</v>
      </c>
      <c r="L172" s="187"/>
      <c r="M172" s="199"/>
      <c r="N172" s="135"/>
    </row>
    <row r="173" spans="1:14" ht="20.25" customHeight="1" x14ac:dyDescent="0.15">
      <c r="A173" s="104"/>
      <c r="B173" s="118"/>
      <c r="C173" s="104"/>
      <c r="D173" s="135"/>
      <c r="E173" s="12" t="s">
        <v>582</v>
      </c>
      <c r="F173" s="12" t="s">
        <v>567</v>
      </c>
      <c r="G173" s="12">
        <v>45237.54</v>
      </c>
      <c r="H173" s="71">
        <v>36190</v>
      </c>
      <c r="I173" s="9"/>
      <c r="J173" s="9"/>
      <c r="K173" s="12">
        <v>45237.54</v>
      </c>
      <c r="L173" s="187"/>
      <c r="M173" s="199"/>
      <c r="N173" s="135"/>
    </row>
    <row r="174" spans="1:14" ht="20.25" customHeight="1" x14ac:dyDescent="0.15">
      <c r="A174" s="104"/>
      <c r="B174" s="118"/>
      <c r="C174" s="104"/>
      <c r="D174" s="135"/>
      <c r="E174" s="12" t="s">
        <v>583</v>
      </c>
      <c r="F174" s="12" t="s">
        <v>24</v>
      </c>
      <c r="G174" s="12">
        <v>4718.2</v>
      </c>
      <c r="H174" s="71">
        <v>3774.56</v>
      </c>
      <c r="I174" s="9"/>
      <c r="J174" s="9"/>
      <c r="K174" s="12">
        <v>4718.2</v>
      </c>
      <c r="L174" s="187"/>
      <c r="M174" s="199"/>
      <c r="N174" s="135"/>
    </row>
    <row r="175" spans="1:14" ht="20.25" customHeight="1" x14ac:dyDescent="0.15">
      <c r="A175" s="104"/>
      <c r="B175" s="118"/>
      <c r="C175" s="104"/>
      <c r="D175" s="135"/>
      <c r="E175" s="12" t="s">
        <v>584</v>
      </c>
      <c r="F175" s="12" t="s">
        <v>24</v>
      </c>
      <c r="G175" s="12">
        <v>2299.37</v>
      </c>
      <c r="H175" s="71">
        <v>1839.49</v>
      </c>
      <c r="I175" s="9"/>
      <c r="J175" s="9"/>
      <c r="K175" s="12">
        <v>2299.37</v>
      </c>
      <c r="L175" s="187"/>
      <c r="M175" s="199"/>
      <c r="N175" s="135"/>
    </row>
    <row r="176" spans="1:14" ht="20.25" customHeight="1" x14ac:dyDescent="0.15">
      <c r="A176" s="104"/>
      <c r="B176" s="118"/>
      <c r="C176" s="104"/>
      <c r="D176" s="135"/>
      <c r="E176" s="12" t="s">
        <v>585</v>
      </c>
      <c r="F176" s="12" t="s">
        <v>213</v>
      </c>
      <c r="G176" s="12">
        <v>16642.95</v>
      </c>
      <c r="H176" s="71">
        <v>13314.36</v>
      </c>
      <c r="I176" s="9"/>
      <c r="J176" s="9"/>
      <c r="K176" s="12">
        <v>16642.95</v>
      </c>
      <c r="L176" s="187"/>
      <c r="M176" s="199"/>
      <c r="N176" s="135"/>
    </row>
    <row r="177" spans="1:15" ht="20.25" customHeight="1" x14ac:dyDescent="0.15">
      <c r="A177" s="104"/>
      <c r="B177" s="118"/>
      <c r="C177" s="104"/>
      <c r="D177" s="125"/>
      <c r="E177" s="12" t="s">
        <v>586</v>
      </c>
      <c r="F177" s="12" t="s">
        <v>213</v>
      </c>
      <c r="G177" s="12">
        <v>21141.17</v>
      </c>
      <c r="H177" s="71">
        <v>16912.93</v>
      </c>
      <c r="I177" s="9"/>
      <c r="J177" s="9"/>
      <c r="K177" s="12">
        <v>21141.17</v>
      </c>
      <c r="L177" s="188"/>
      <c r="M177" s="140"/>
      <c r="N177" s="125"/>
    </row>
    <row r="178" spans="1:15" ht="20.25" customHeight="1" x14ac:dyDescent="0.15">
      <c r="A178" s="98">
        <f>MAXA($A$3:A177)+1</f>
        <v>125</v>
      </c>
      <c r="B178" s="118" t="s">
        <v>587</v>
      </c>
      <c r="C178" s="104" t="s">
        <v>564</v>
      </c>
      <c r="D178" s="124" t="s">
        <v>588</v>
      </c>
      <c r="E178" s="12" t="s">
        <v>589</v>
      </c>
      <c r="F178" s="12" t="s">
        <v>24</v>
      </c>
      <c r="G178" s="12">
        <v>1069.29</v>
      </c>
      <c r="H178" s="71">
        <v>855.43</v>
      </c>
      <c r="I178" s="9"/>
      <c r="J178" s="9"/>
      <c r="K178" s="12">
        <v>1069.29</v>
      </c>
      <c r="L178" s="186">
        <v>3172.29</v>
      </c>
      <c r="M178" s="139" t="s">
        <v>25</v>
      </c>
      <c r="N178" s="124" t="s">
        <v>590</v>
      </c>
    </row>
    <row r="179" spans="1:15" ht="20.25" customHeight="1" x14ac:dyDescent="0.15">
      <c r="A179" s="100"/>
      <c r="B179" s="118"/>
      <c r="C179" s="104"/>
      <c r="D179" s="125"/>
      <c r="E179" s="12" t="s">
        <v>591</v>
      </c>
      <c r="F179" s="12" t="s">
        <v>24</v>
      </c>
      <c r="G179" s="12">
        <v>2896.08</v>
      </c>
      <c r="H179" s="71">
        <v>2316.86</v>
      </c>
      <c r="I179" s="9"/>
      <c r="J179" s="9"/>
      <c r="K179" s="12">
        <v>2896.08</v>
      </c>
      <c r="L179" s="188"/>
      <c r="M179" s="140"/>
      <c r="N179" s="125"/>
    </row>
    <row r="180" spans="1:15" ht="20.25" customHeight="1" x14ac:dyDescent="0.15">
      <c r="A180" s="98">
        <f>MAXA($A$3:A179)+1</f>
        <v>126</v>
      </c>
      <c r="B180" s="12" t="s">
        <v>592</v>
      </c>
      <c r="C180" s="98" t="s">
        <v>564</v>
      </c>
      <c r="D180" s="21" t="s">
        <v>593</v>
      </c>
      <c r="E180" s="12" t="s">
        <v>594</v>
      </c>
      <c r="F180" s="12" t="s">
        <v>213</v>
      </c>
      <c r="G180" s="12">
        <v>22080.43</v>
      </c>
      <c r="H180" s="71">
        <v>17664.34</v>
      </c>
      <c r="I180" s="9"/>
      <c r="J180" s="9"/>
      <c r="K180" s="12">
        <v>22080.43</v>
      </c>
      <c r="L180" s="171">
        <v>25717.14</v>
      </c>
      <c r="M180" s="189" t="s">
        <v>595</v>
      </c>
      <c r="N180" s="124" t="s">
        <v>596</v>
      </c>
    </row>
    <row r="181" spans="1:15" ht="20.25" customHeight="1" x14ac:dyDescent="0.15">
      <c r="A181" s="100"/>
      <c r="B181" s="13" t="s">
        <v>597</v>
      </c>
      <c r="C181" s="100"/>
      <c r="D181" s="11" t="s">
        <v>598</v>
      </c>
      <c r="E181" s="12" t="s">
        <v>599</v>
      </c>
      <c r="F181" s="12" t="s">
        <v>30</v>
      </c>
      <c r="G181" s="12">
        <v>10066</v>
      </c>
      <c r="H181" s="71">
        <v>8052.8</v>
      </c>
      <c r="I181" s="9"/>
      <c r="J181" s="9"/>
      <c r="K181" s="12">
        <v>10066</v>
      </c>
      <c r="L181" s="188"/>
      <c r="M181" s="140"/>
      <c r="N181" s="125"/>
    </row>
    <row r="182" spans="1:15" ht="20.25" customHeight="1" x14ac:dyDescent="0.15">
      <c r="A182" s="98">
        <f>MAXA($A$3:A181)+1</f>
        <v>127</v>
      </c>
      <c r="B182" s="12" t="s">
        <v>600</v>
      </c>
      <c r="C182" s="98" t="s">
        <v>564</v>
      </c>
      <c r="D182" s="11" t="s">
        <v>601</v>
      </c>
      <c r="E182" s="139" t="s">
        <v>602</v>
      </c>
      <c r="F182" s="139" t="s">
        <v>24</v>
      </c>
      <c r="G182" s="139">
        <v>3431.11</v>
      </c>
      <c r="H182" s="147">
        <v>2744.88</v>
      </c>
      <c r="I182" s="98"/>
      <c r="J182" s="98"/>
      <c r="K182" s="139">
        <v>3431.11</v>
      </c>
      <c r="L182" s="171">
        <v>2744.88</v>
      </c>
      <c r="M182" s="189" t="s">
        <v>603</v>
      </c>
      <c r="N182" s="124" t="s">
        <v>604</v>
      </c>
    </row>
    <row r="183" spans="1:15" ht="20.25" customHeight="1" x14ac:dyDescent="0.15">
      <c r="A183" s="100"/>
      <c r="B183" s="13" t="s">
        <v>605</v>
      </c>
      <c r="C183" s="100"/>
      <c r="D183" s="11" t="s">
        <v>606</v>
      </c>
      <c r="E183" s="140"/>
      <c r="F183" s="140"/>
      <c r="G183" s="140"/>
      <c r="H183" s="148"/>
      <c r="I183" s="100"/>
      <c r="J183" s="100"/>
      <c r="K183" s="140"/>
      <c r="L183" s="188"/>
      <c r="M183" s="140"/>
      <c r="N183" s="125"/>
    </row>
    <row r="184" spans="1:15" ht="20.25" customHeight="1" x14ac:dyDescent="0.15">
      <c r="A184" s="104">
        <f>MAXA($A$3:A183)+1</f>
        <v>128</v>
      </c>
      <c r="B184" s="118" t="s">
        <v>607</v>
      </c>
      <c r="C184" s="104" t="s">
        <v>564</v>
      </c>
      <c r="D184" s="124" t="s">
        <v>608</v>
      </c>
      <c r="E184" s="12" t="s">
        <v>609</v>
      </c>
      <c r="F184" s="12" t="s">
        <v>30</v>
      </c>
      <c r="G184" s="12">
        <v>27759.14</v>
      </c>
      <c r="H184" s="71">
        <v>22207.31</v>
      </c>
      <c r="I184" s="9"/>
      <c r="J184" s="9"/>
      <c r="K184" s="12">
        <v>27759.14</v>
      </c>
      <c r="L184" s="186">
        <v>25341.38</v>
      </c>
      <c r="M184" s="139" t="s">
        <v>25</v>
      </c>
      <c r="N184" s="124" t="s">
        <v>610</v>
      </c>
    </row>
    <row r="185" spans="1:15" ht="20.25" customHeight="1" x14ac:dyDescent="0.15">
      <c r="A185" s="104"/>
      <c r="B185" s="118"/>
      <c r="C185" s="104"/>
      <c r="D185" s="125"/>
      <c r="E185" s="12" t="s">
        <v>611</v>
      </c>
      <c r="F185" s="12" t="s">
        <v>24</v>
      </c>
      <c r="G185" s="12">
        <v>3917.59</v>
      </c>
      <c r="H185" s="71">
        <v>3134.07</v>
      </c>
      <c r="I185" s="9"/>
      <c r="J185" s="9"/>
      <c r="K185" s="12">
        <v>3917.59</v>
      </c>
      <c r="L185" s="188"/>
      <c r="M185" s="140"/>
      <c r="N185" s="125"/>
    </row>
    <row r="186" spans="1:15" ht="20.25" customHeight="1" x14ac:dyDescent="0.15">
      <c r="A186" s="9">
        <f>MAXA($A$3:A185)+1</f>
        <v>129</v>
      </c>
      <c r="B186" s="12" t="s">
        <v>612</v>
      </c>
      <c r="C186" s="9" t="s">
        <v>564</v>
      </c>
      <c r="D186" s="11" t="s">
        <v>606</v>
      </c>
      <c r="E186" s="12" t="s">
        <v>613</v>
      </c>
      <c r="F186" s="12" t="s">
        <v>24</v>
      </c>
      <c r="G186" s="12">
        <v>3564.16</v>
      </c>
      <c r="H186" s="71">
        <v>2851.32</v>
      </c>
      <c r="I186" s="9"/>
      <c r="J186" s="9"/>
      <c r="K186" s="12">
        <v>3564.16</v>
      </c>
      <c r="L186" s="14">
        <v>2851.32</v>
      </c>
      <c r="M186" s="12" t="s">
        <v>25</v>
      </c>
      <c r="N186" s="11" t="s">
        <v>604</v>
      </c>
    </row>
    <row r="187" spans="1:15" ht="20.25" customHeight="1" x14ac:dyDescent="0.15">
      <c r="A187" s="9">
        <f>MAXA($A$3:A186)+1</f>
        <v>130</v>
      </c>
      <c r="B187" s="12" t="s">
        <v>614</v>
      </c>
      <c r="C187" s="9" t="s">
        <v>564</v>
      </c>
      <c r="D187" s="11" t="s">
        <v>615</v>
      </c>
      <c r="E187" s="12" t="s">
        <v>616</v>
      </c>
      <c r="F187" s="12" t="s">
        <v>24</v>
      </c>
      <c r="G187" s="12">
        <v>3115.48</v>
      </c>
      <c r="H187" s="71">
        <v>2492.38</v>
      </c>
      <c r="I187" s="9"/>
      <c r="J187" s="9"/>
      <c r="K187" s="12">
        <v>3115.48</v>
      </c>
      <c r="L187" s="14">
        <v>2492.38</v>
      </c>
      <c r="M187" s="12" t="s">
        <v>25</v>
      </c>
      <c r="N187" s="11" t="s">
        <v>617</v>
      </c>
    </row>
    <row r="188" spans="1:15" ht="20.25" customHeight="1" x14ac:dyDescent="0.15">
      <c r="A188" s="9">
        <f>MAXA($A$3:A187)+1</f>
        <v>131</v>
      </c>
      <c r="B188" s="12" t="s">
        <v>618</v>
      </c>
      <c r="C188" s="9" t="s">
        <v>564</v>
      </c>
      <c r="D188" s="11" t="s">
        <v>619</v>
      </c>
      <c r="E188" s="12" t="s">
        <v>620</v>
      </c>
      <c r="F188" s="12" t="s">
        <v>24</v>
      </c>
      <c r="G188" s="12">
        <v>3564.16</v>
      </c>
      <c r="H188" s="71">
        <v>2851.32</v>
      </c>
      <c r="I188" s="9"/>
      <c r="J188" s="9"/>
      <c r="K188" s="12">
        <v>3564.16</v>
      </c>
      <c r="L188" s="14">
        <v>2851.32</v>
      </c>
      <c r="M188" s="12" t="s">
        <v>25</v>
      </c>
      <c r="N188" s="11" t="s">
        <v>621</v>
      </c>
    </row>
    <row r="189" spans="1:15" ht="20.25" customHeight="1" x14ac:dyDescent="0.15">
      <c r="A189" s="9">
        <f>MAXA($A$3:A188)+1</f>
        <v>132</v>
      </c>
      <c r="B189" s="12" t="s">
        <v>622</v>
      </c>
      <c r="C189" s="9" t="s">
        <v>564</v>
      </c>
      <c r="D189" s="11" t="s">
        <v>623</v>
      </c>
      <c r="E189" s="12" t="s">
        <v>624</v>
      </c>
      <c r="F189" s="12" t="s">
        <v>24</v>
      </c>
      <c r="G189" s="12">
        <v>3564.16</v>
      </c>
      <c r="H189" s="71">
        <v>2851.32</v>
      </c>
      <c r="I189" s="9"/>
      <c r="J189" s="9"/>
      <c r="K189" s="12">
        <v>3564.16</v>
      </c>
      <c r="L189" s="14">
        <v>2851.32</v>
      </c>
      <c r="M189" s="12" t="s">
        <v>25</v>
      </c>
      <c r="N189" s="11" t="s">
        <v>625</v>
      </c>
    </row>
    <row r="190" spans="1:15" ht="20.25" customHeight="1" x14ac:dyDescent="0.15">
      <c r="A190" s="9">
        <f>MAXA($A$3:A189)+1</f>
        <v>133</v>
      </c>
      <c r="B190" s="12" t="s">
        <v>626</v>
      </c>
      <c r="C190" s="9" t="s">
        <v>564</v>
      </c>
      <c r="D190" s="11" t="s">
        <v>627</v>
      </c>
      <c r="E190" s="12" t="s">
        <v>628</v>
      </c>
      <c r="F190" s="12" t="s">
        <v>24</v>
      </c>
      <c r="G190" s="12">
        <v>3115.48</v>
      </c>
      <c r="H190" s="71">
        <v>2492.48</v>
      </c>
      <c r="I190" s="9"/>
      <c r="J190" s="9"/>
      <c r="K190" s="12">
        <v>3115.48</v>
      </c>
      <c r="L190" s="14">
        <v>2492.48</v>
      </c>
      <c r="M190" s="12" t="s">
        <v>25</v>
      </c>
      <c r="N190" s="11" t="s">
        <v>629</v>
      </c>
    </row>
    <row r="191" spans="1:15" ht="20.25" customHeight="1" x14ac:dyDescent="0.15">
      <c r="A191" s="9">
        <f>MAXA($A$3:A190)+1</f>
        <v>134</v>
      </c>
      <c r="B191" s="72" t="s">
        <v>630</v>
      </c>
      <c r="C191" s="9" t="s">
        <v>631</v>
      </c>
      <c r="D191" s="83" t="s">
        <v>632</v>
      </c>
      <c r="E191" s="72" t="s">
        <v>633</v>
      </c>
      <c r="F191" s="72" t="s">
        <v>24</v>
      </c>
      <c r="G191" s="72">
        <v>2924.09</v>
      </c>
      <c r="H191" s="72">
        <v>2924.09</v>
      </c>
      <c r="I191" s="72">
        <v>6050</v>
      </c>
      <c r="J191" s="72">
        <v>6050</v>
      </c>
      <c r="K191" s="72">
        <v>8974.09</v>
      </c>
      <c r="L191" s="72">
        <v>8974.09</v>
      </c>
      <c r="M191" s="12" t="s">
        <v>25</v>
      </c>
      <c r="N191" s="83" t="s">
        <v>634</v>
      </c>
      <c r="O191" s="3"/>
    </row>
    <row r="192" spans="1:15" ht="20.25" customHeight="1" x14ac:dyDescent="0.15">
      <c r="A192" s="9">
        <f>MAXA($A$3:A191)+1</f>
        <v>135</v>
      </c>
      <c r="B192" s="72" t="s">
        <v>635</v>
      </c>
      <c r="C192" s="9" t="s">
        <v>631</v>
      </c>
      <c r="D192" s="83" t="s">
        <v>636</v>
      </c>
      <c r="E192" s="72" t="s">
        <v>628</v>
      </c>
      <c r="F192" s="72" t="s">
        <v>24</v>
      </c>
      <c r="G192" s="72">
        <v>2496.84</v>
      </c>
      <c r="H192" s="72">
        <v>2496.84</v>
      </c>
      <c r="I192" s="72">
        <v>1700</v>
      </c>
      <c r="J192" s="72">
        <v>1700</v>
      </c>
      <c r="K192" s="72">
        <v>4196.84</v>
      </c>
      <c r="L192" s="72">
        <v>4196.84</v>
      </c>
      <c r="M192" s="12" t="s">
        <v>25</v>
      </c>
      <c r="N192" s="83" t="s">
        <v>637</v>
      </c>
      <c r="O192" s="3"/>
    </row>
    <row r="193" spans="1:15" ht="20.25" customHeight="1" x14ac:dyDescent="0.15">
      <c r="A193" s="9">
        <f>MAXA($A$3:A192)+1</f>
        <v>136</v>
      </c>
      <c r="B193" s="72" t="s">
        <v>638</v>
      </c>
      <c r="C193" s="9" t="s">
        <v>631</v>
      </c>
      <c r="D193" s="83" t="s">
        <v>639</v>
      </c>
      <c r="E193" s="72" t="s">
        <v>640</v>
      </c>
      <c r="F193" s="72" t="s">
        <v>24</v>
      </c>
      <c r="G193" s="72">
        <v>2122.2399999999998</v>
      </c>
      <c r="H193" s="72">
        <v>2122.2399999999998</v>
      </c>
      <c r="I193" s="72">
        <v>1335</v>
      </c>
      <c r="J193" s="72">
        <v>1335</v>
      </c>
      <c r="K193" s="72">
        <v>3457.24</v>
      </c>
      <c r="L193" s="72">
        <v>3457.24</v>
      </c>
      <c r="M193" s="12" t="s">
        <v>25</v>
      </c>
      <c r="N193" s="83" t="s">
        <v>641</v>
      </c>
      <c r="O193" s="3"/>
    </row>
    <row r="194" spans="1:15" ht="20.25" customHeight="1" x14ac:dyDescent="0.15">
      <c r="A194" s="9">
        <f>MAXA($A$3:A193)+1</f>
        <v>137</v>
      </c>
      <c r="B194" s="72" t="s">
        <v>642</v>
      </c>
      <c r="C194" s="9" t="s">
        <v>631</v>
      </c>
      <c r="D194" s="83" t="s">
        <v>643</v>
      </c>
      <c r="E194" s="72" t="s">
        <v>644</v>
      </c>
      <c r="F194" s="72" t="s">
        <v>24</v>
      </c>
      <c r="G194" s="72">
        <v>1348.67</v>
      </c>
      <c r="H194" s="72">
        <v>1348.67</v>
      </c>
      <c r="I194" s="72">
        <v>3000</v>
      </c>
      <c r="J194" s="72">
        <v>3000</v>
      </c>
      <c r="K194" s="72">
        <v>4348.67</v>
      </c>
      <c r="L194" s="72">
        <v>4348.67</v>
      </c>
      <c r="M194" s="12" t="s">
        <v>25</v>
      </c>
      <c r="N194" s="83" t="s">
        <v>645</v>
      </c>
      <c r="O194" s="3"/>
    </row>
    <row r="195" spans="1:15" ht="20.25" customHeight="1" x14ac:dyDescent="0.15">
      <c r="A195" s="9">
        <f>MAXA($A$3:A194)+1</f>
        <v>138</v>
      </c>
      <c r="B195" s="72" t="s">
        <v>646</v>
      </c>
      <c r="C195" s="9" t="s">
        <v>631</v>
      </c>
      <c r="D195" s="83" t="s">
        <v>647</v>
      </c>
      <c r="E195" s="72" t="s">
        <v>648</v>
      </c>
      <c r="F195" s="76" t="s">
        <v>535</v>
      </c>
      <c r="G195" s="72">
        <v>3011.86</v>
      </c>
      <c r="H195" s="72">
        <v>3011.86</v>
      </c>
      <c r="I195" s="72">
        <v>2245</v>
      </c>
      <c r="J195" s="72">
        <v>2245</v>
      </c>
      <c r="K195" s="72">
        <v>5256.86</v>
      </c>
      <c r="L195" s="72">
        <v>5256.86</v>
      </c>
      <c r="M195" s="12" t="s">
        <v>25</v>
      </c>
      <c r="N195" s="83" t="s">
        <v>649</v>
      </c>
      <c r="O195" s="3"/>
    </row>
    <row r="196" spans="1:15" ht="20.25" customHeight="1" x14ac:dyDescent="0.15">
      <c r="A196" s="9">
        <f>MAXA($A$3:A195)+1</f>
        <v>139</v>
      </c>
      <c r="B196" s="72" t="s">
        <v>650</v>
      </c>
      <c r="C196" s="9" t="s">
        <v>631</v>
      </c>
      <c r="D196" s="83" t="s">
        <v>651</v>
      </c>
      <c r="E196" s="72" t="s">
        <v>652</v>
      </c>
      <c r="F196" s="72" t="s">
        <v>24</v>
      </c>
      <c r="G196" s="72">
        <v>1636.82</v>
      </c>
      <c r="H196" s="72">
        <v>1636.82</v>
      </c>
      <c r="I196" s="72">
        <v>5380</v>
      </c>
      <c r="J196" s="72">
        <v>5380</v>
      </c>
      <c r="K196" s="72">
        <v>7016.82</v>
      </c>
      <c r="L196" s="72">
        <v>7016.82</v>
      </c>
      <c r="M196" s="12" t="s">
        <v>25</v>
      </c>
      <c r="N196" s="83" t="s">
        <v>653</v>
      </c>
      <c r="O196" s="3"/>
    </row>
    <row r="197" spans="1:15" ht="20.25" customHeight="1" x14ac:dyDescent="0.15">
      <c r="A197" s="98">
        <f>MAXA($A$3:A196)+1</f>
        <v>140</v>
      </c>
      <c r="B197" s="119" t="s">
        <v>654</v>
      </c>
      <c r="C197" s="98" t="s">
        <v>631</v>
      </c>
      <c r="D197" s="136" t="s">
        <v>655</v>
      </c>
      <c r="E197" s="72" t="s">
        <v>656</v>
      </c>
      <c r="F197" s="72" t="s">
        <v>24</v>
      </c>
      <c r="G197" s="72">
        <v>2630.73</v>
      </c>
      <c r="H197" s="72">
        <v>2630.73</v>
      </c>
      <c r="I197" s="119">
        <v>2330</v>
      </c>
      <c r="J197" s="119">
        <v>2330</v>
      </c>
      <c r="K197" s="119">
        <v>7789.15</v>
      </c>
      <c r="L197" s="119">
        <v>7789.15</v>
      </c>
      <c r="M197" s="200" t="s">
        <v>25</v>
      </c>
      <c r="N197" s="136" t="s">
        <v>657</v>
      </c>
      <c r="O197" s="3"/>
    </row>
    <row r="198" spans="1:15" ht="20.25" customHeight="1" x14ac:dyDescent="0.15">
      <c r="A198" s="100"/>
      <c r="B198" s="119"/>
      <c r="C198" s="100"/>
      <c r="D198" s="119"/>
      <c r="E198" s="72" t="s">
        <v>658</v>
      </c>
      <c r="F198" s="72" t="s">
        <v>24</v>
      </c>
      <c r="G198" s="72">
        <v>2828.42</v>
      </c>
      <c r="H198" s="72">
        <v>2828.42</v>
      </c>
      <c r="I198" s="119"/>
      <c r="J198" s="119"/>
      <c r="K198" s="119"/>
      <c r="L198" s="119"/>
      <c r="M198" s="200"/>
      <c r="N198" s="119"/>
      <c r="O198" s="3"/>
    </row>
    <row r="199" spans="1:15" ht="20.25" customHeight="1" x14ac:dyDescent="0.15">
      <c r="A199" s="9">
        <f>MAXA($A$3:A198)+1</f>
        <v>141</v>
      </c>
      <c r="B199" s="72" t="s">
        <v>659</v>
      </c>
      <c r="C199" s="9" t="s">
        <v>631</v>
      </c>
      <c r="D199" s="83" t="s">
        <v>660</v>
      </c>
      <c r="E199" s="72" t="s">
        <v>661</v>
      </c>
      <c r="F199" s="72" t="s">
        <v>24</v>
      </c>
      <c r="G199" s="72">
        <v>3734.79</v>
      </c>
      <c r="H199" s="72">
        <v>3734.79</v>
      </c>
      <c r="I199" s="72">
        <v>225</v>
      </c>
      <c r="J199" s="72">
        <v>225</v>
      </c>
      <c r="K199" s="72">
        <v>3959.79</v>
      </c>
      <c r="L199" s="72">
        <v>3959.79</v>
      </c>
      <c r="M199" s="12" t="s">
        <v>25</v>
      </c>
      <c r="N199" s="83" t="s">
        <v>662</v>
      </c>
      <c r="O199" s="3"/>
    </row>
    <row r="200" spans="1:15" ht="20.25" customHeight="1" x14ac:dyDescent="0.15">
      <c r="A200" s="9">
        <f>MAXA($A$3:A199)+1</f>
        <v>142</v>
      </c>
      <c r="B200" s="72" t="s">
        <v>663</v>
      </c>
      <c r="C200" s="9" t="s">
        <v>631</v>
      </c>
      <c r="D200" s="83" t="s">
        <v>664</v>
      </c>
      <c r="E200" s="72" t="s">
        <v>665</v>
      </c>
      <c r="F200" s="72" t="s">
        <v>24</v>
      </c>
      <c r="G200" s="72">
        <v>3017.65</v>
      </c>
      <c r="H200" s="72">
        <v>3017.65</v>
      </c>
      <c r="I200" s="72">
        <v>3015</v>
      </c>
      <c r="J200" s="72">
        <v>3015</v>
      </c>
      <c r="K200" s="72">
        <v>6032.65</v>
      </c>
      <c r="L200" s="72">
        <v>6032.65</v>
      </c>
      <c r="M200" s="12" t="s">
        <v>25</v>
      </c>
      <c r="N200" s="83" t="s">
        <v>666</v>
      </c>
      <c r="O200" s="3"/>
    </row>
    <row r="201" spans="1:15" ht="20.25" customHeight="1" x14ac:dyDescent="0.15">
      <c r="A201" s="98">
        <f>MAXA($A$3:A200)+1</f>
        <v>143</v>
      </c>
      <c r="B201" s="119" t="s">
        <v>667</v>
      </c>
      <c r="C201" s="98" t="s">
        <v>631</v>
      </c>
      <c r="D201" s="136" t="s">
        <v>668</v>
      </c>
      <c r="E201" s="72" t="s">
        <v>669</v>
      </c>
      <c r="F201" s="72" t="s">
        <v>24</v>
      </c>
      <c r="G201" s="72">
        <v>2352.11</v>
      </c>
      <c r="H201" s="72">
        <v>2352.11</v>
      </c>
      <c r="I201" s="119">
        <v>1915</v>
      </c>
      <c r="J201" s="119">
        <v>1915</v>
      </c>
      <c r="K201" s="119">
        <v>5849.04</v>
      </c>
      <c r="L201" s="119">
        <v>5849.04</v>
      </c>
      <c r="M201" s="200" t="s">
        <v>25</v>
      </c>
      <c r="N201" s="136" t="s">
        <v>670</v>
      </c>
      <c r="O201" s="3"/>
    </row>
    <row r="202" spans="1:15" ht="20.25" customHeight="1" x14ac:dyDescent="0.15">
      <c r="A202" s="100"/>
      <c r="B202" s="119"/>
      <c r="C202" s="100"/>
      <c r="D202" s="119"/>
      <c r="E202" s="72" t="s">
        <v>671</v>
      </c>
      <c r="F202" s="72" t="s">
        <v>24</v>
      </c>
      <c r="G202" s="72">
        <v>1581.93</v>
      </c>
      <c r="H202" s="72">
        <v>1581.93</v>
      </c>
      <c r="I202" s="119"/>
      <c r="J202" s="119"/>
      <c r="K202" s="119"/>
      <c r="L202" s="119"/>
      <c r="M202" s="200"/>
      <c r="N202" s="119"/>
      <c r="O202" s="3"/>
    </row>
    <row r="203" spans="1:15" ht="20.25" customHeight="1" x14ac:dyDescent="0.15">
      <c r="A203" s="9">
        <f>MAXA($A$3:A202)+1</f>
        <v>144</v>
      </c>
      <c r="B203" s="72" t="s">
        <v>672</v>
      </c>
      <c r="C203" s="9" t="s">
        <v>631</v>
      </c>
      <c r="D203" s="72" t="s">
        <v>673</v>
      </c>
      <c r="E203" s="72" t="s">
        <v>674</v>
      </c>
      <c r="F203" s="72" t="s">
        <v>95</v>
      </c>
      <c r="G203" s="72">
        <v>2382.4299999999998</v>
      </c>
      <c r="H203" s="72">
        <v>2382.4299999999998</v>
      </c>
      <c r="I203" s="72">
        <v>2505</v>
      </c>
      <c r="J203" s="72">
        <v>2505</v>
      </c>
      <c r="K203" s="72">
        <v>4887.43</v>
      </c>
      <c r="L203" s="72">
        <v>4887.43</v>
      </c>
      <c r="M203" s="12" t="s">
        <v>25</v>
      </c>
      <c r="N203" s="83" t="s">
        <v>675</v>
      </c>
      <c r="O203" s="3"/>
    </row>
    <row r="204" spans="1:15" ht="20.25" customHeight="1" x14ac:dyDescent="0.15">
      <c r="A204" s="9">
        <f>MAXA($A$3:A203)+1</f>
        <v>145</v>
      </c>
      <c r="B204" s="72" t="s">
        <v>676</v>
      </c>
      <c r="C204" s="9" t="s">
        <v>631</v>
      </c>
      <c r="D204" s="83" t="s">
        <v>677</v>
      </c>
      <c r="E204" s="72" t="s">
        <v>678</v>
      </c>
      <c r="F204" s="72" t="s">
        <v>24</v>
      </c>
      <c r="G204" s="72">
        <v>2140.77</v>
      </c>
      <c r="H204" s="72">
        <v>2140.77</v>
      </c>
      <c r="I204" s="72">
        <v>6375</v>
      </c>
      <c r="J204" s="72">
        <v>6375</v>
      </c>
      <c r="K204" s="72">
        <v>8515.77</v>
      </c>
      <c r="L204" s="72">
        <v>8515.77</v>
      </c>
      <c r="M204" s="12" t="s">
        <v>25</v>
      </c>
      <c r="N204" s="83" t="s">
        <v>679</v>
      </c>
      <c r="O204" s="3"/>
    </row>
    <row r="205" spans="1:15" ht="20.25" customHeight="1" x14ac:dyDescent="0.15">
      <c r="A205" s="9">
        <f>MAXA($A$3:A204)+1</f>
        <v>146</v>
      </c>
      <c r="B205" s="72" t="s">
        <v>680</v>
      </c>
      <c r="C205" s="9" t="s">
        <v>631</v>
      </c>
      <c r="D205" s="83" t="s">
        <v>681</v>
      </c>
      <c r="E205" s="72" t="s">
        <v>682</v>
      </c>
      <c r="F205" s="72" t="s">
        <v>24</v>
      </c>
      <c r="G205" s="72">
        <v>2834.62</v>
      </c>
      <c r="H205" s="72">
        <v>2834.62</v>
      </c>
      <c r="I205" s="72"/>
      <c r="J205" s="72"/>
      <c r="K205" s="72">
        <v>2834.62</v>
      </c>
      <c r="L205" s="72">
        <v>2834.62</v>
      </c>
      <c r="M205" s="12" t="s">
        <v>25</v>
      </c>
      <c r="N205" s="83" t="s">
        <v>683</v>
      </c>
      <c r="O205" s="3"/>
    </row>
    <row r="206" spans="1:15" ht="20.25" customHeight="1" x14ac:dyDescent="0.15">
      <c r="A206" s="9">
        <f>MAXA($A$3:A205)+1</f>
        <v>147</v>
      </c>
      <c r="B206" s="72" t="s">
        <v>684</v>
      </c>
      <c r="C206" s="9" t="s">
        <v>631</v>
      </c>
      <c r="D206" s="83" t="s">
        <v>685</v>
      </c>
      <c r="E206" s="72" t="s">
        <v>686</v>
      </c>
      <c r="F206" s="72" t="s">
        <v>24</v>
      </c>
      <c r="G206" s="72">
        <v>2797.35</v>
      </c>
      <c r="H206" s="72">
        <v>2797.35</v>
      </c>
      <c r="I206" s="72"/>
      <c r="J206" s="72"/>
      <c r="K206" s="72">
        <v>2797.35</v>
      </c>
      <c r="L206" s="72">
        <v>2797.35</v>
      </c>
      <c r="M206" s="12" t="s">
        <v>25</v>
      </c>
      <c r="N206" s="83" t="s">
        <v>687</v>
      </c>
      <c r="O206" s="3"/>
    </row>
    <row r="207" spans="1:15" ht="20.25" customHeight="1" x14ac:dyDescent="0.15">
      <c r="A207" s="9">
        <f>MAXA($A$3:A206)+1</f>
        <v>148</v>
      </c>
      <c r="B207" s="72" t="s">
        <v>688</v>
      </c>
      <c r="C207" s="9" t="s">
        <v>631</v>
      </c>
      <c r="D207" s="83" t="s">
        <v>689</v>
      </c>
      <c r="E207" s="72" t="s">
        <v>690</v>
      </c>
      <c r="F207" s="72" t="s">
        <v>24</v>
      </c>
      <c r="G207" s="72">
        <v>3079.79</v>
      </c>
      <c r="H207" s="72">
        <v>3079.79</v>
      </c>
      <c r="I207" s="72">
        <v>7225</v>
      </c>
      <c r="J207" s="72">
        <v>7225</v>
      </c>
      <c r="K207" s="72">
        <v>10304.790000000001</v>
      </c>
      <c r="L207" s="72">
        <v>10304.790000000001</v>
      </c>
      <c r="M207" s="12" t="s">
        <v>25</v>
      </c>
      <c r="N207" s="83" t="s">
        <v>691</v>
      </c>
      <c r="O207" s="3"/>
    </row>
    <row r="208" spans="1:15" ht="20.25" customHeight="1" x14ac:dyDescent="0.15">
      <c r="A208" s="9">
        <f>MAXA($A$3:A207)+1</f>
        <v>149</v>
      </c>
      <c r="B208" s="72" t="s">
        <v>692</v>
      </c>
      <c r="C208" s="9" t="s">
        <v>631</v>
      </c>
      <c r="D208" s="83" t="s">
        <v>693</v>
      </c>
      <c r="E208" s="72" t="s">
        <v>620</v>
      </c>
      <c r="F208" s="72" t="s">
        <v>24</v>
      </c>
      <c r="G208" s="72">
        <v>949.16</v>
      </c>
      <c r="H208" s="72">
        <v>949.16</v>
      </c>
      <c r="I208" s="72">
        <v>2335</v>
      </c>
      <c r="J208" s="72">
        <v>2335</v>
      </c>
      <c r="K208" s="72">
        <v>3284.16</v>
      </c>
      <c r="L208" s="72">
        <v>3284.16</v>
      </c>
      <c r="M208" s="12" t="s">
        <v>25</v>
      </c>
      <c r="N208" s="83" t="s">
        <v>694</v>
      </c>
      <c r="O208" s="3"/>
    </row>
    <row r="209" spans="1:15" ht="20.25" customHeight="1" x14ac:dyDescent="0.15">
      <c r="A209" s="98">
        <f>MAXA($A$3:A208)+1</f>
        <v>150</v>
      </c>
      <c r="B209" s="119" t="s">
        <v>695</v>
      </c>
      <c r="C209" s="98" t="s">
        <v>631</v>
      </c>
      <c r="D209" s="136" t="s">
        <v>696</v>
      </c>
      <c r="E209" s="72" t="s">
        <v>697</v>
      </c>
      <c r="F209" s="72" t="s">
        <v>24</v>
      </c>
      <c r="G209" s="72">
        <v>1238.33</v>
      </c>
      <c r="H209" s="72">
        <v>1238.33</v>
      </c>
      <c r="I209" s="119">
        <v>3295</v>
      </c>
      <c r="J209" s="119">
        <v>3295</v>
      </c>
      <c r="K209" s="119">
        <v>14321.16</v>
      </c>
      <c r="L209" s="119">
        <v>14321.16</v>
      </c>
      <c r="M209" s="200" t="s">
        <v>25</v>
      </c>
      <c r="N209" s="136" t="s">
        <v>698</v>
      </c>
      <c r="O209" s="3"/>
    </row>
    <row r="210" spans="1:15" ht="20.25" customHeight="1" x14ac:dyDescent="0.15">
      <c r="A210" s="99"/>
      <c r="B210" s="119"/>
      <c r="C210" s="99"/>
      <c r="D210" s="119"/>
      <c r="E210" s="72" t="s">
        <v>699</v>
      </c>
      <c r="F210" s="72" t="s">
        <v>24</v>
      </c>
      <c r="G210" s="72">
        <v>2768.16</v>
      </c>
      <c r="H210" s="72">
        <v>2768.16</v>
      </c>
      <c r="I210" s="119"/>
      <c r="J210" s="119"/>
      <c r="K210" s="119"/>
      <c r="L210" s="119"/>
      <c r="M210" s="200"/>
      <c r="N210" s="119"/>
      <c r="O210" s="3"/>
    </row>
    <row r="211" spans="1:15" ht="20.25" customHeight="1" x14ac:dyDescent="0.15">
      <c r="A211" s="99"/>
      <c r="B211" s="119"/>
      <c r="C211" s="99"/>
      <c r="D211" s="119"/>
      <c r="E211" s="72" t="s">
        <v>700</v>
      </c>
      <c r="F211" s="72" t="s">
        <v>24</v>
      </c>
      <c r="G211" s="72">
        <v>5591.87</v>
      </c>
      <c r="H211" s="72">
        <v>5591.87</v>
      </c>
      <c r="I211" s="119"/>
      <c r="J211" s="119"/>
      <c r="K211" s="119"/>
      <c r="L211" s="119"/>
      <c r="M211" s="200"/>
      <c r="N211" s="119"/>
      <c r="O211" s="3"/>
    </row>
    <row r="212" spans="1:15" ht="20.25" customHeight="1" x14ac:dyDescent="0.15">
      <c r="A212" s="100"/>
      <c r="B212" s="119"/>
      <c r="C212" s="100"/>
      <c r="D212" s="119"/>
      <c r="E212" s="72" t="s">
        <v>701</v>
      </c>
      <c r="F212" s="72" t="s">
        <v>24</v>
      </c>
      <c r="G212" s="77">
        <v>1427.8</v>
      </c>
      <c r="H212" s="77">
        <v>1427.8</v>
      </c>
      <c r="I212" s="119"/>
      <c r="J212" s="119"/>
      <c r="K212" s="119"/>
      <c r="L212" s="119"/>
      <c r="M212" s="200"/>
      <c r="N212" s="119"/>
      <c r="O212" s="3"/>
    </row>
  </sheetData>
  <mergeCells count="350">
    <mergeCell ref="N180:N181"/>
    <mergeCell ref="N182:N183"/>
    <mergeCell ref="N184:N185"/>
    <mergeCell ref="N197:N198"/>
    <mergeCell ref="N201:N202"/>
    <mergeCell ref="N209:N212"/>
    <mergeCell ref="N134:N135"/>
    <mergeCell ref="N136:N137"/>
    <mergeCell ref="N147:N150"/>
    <mergeCell ref="N152:N153"/>
    <mergeCell ref="N155:N156"/>
    <mergeCell ref="N157:N158"/>
    <mergeCell ref="N162:N167"/>
    <mergeCell ref="N168:N177"/>
    <mergeCell ref="N178:N179"/>
    <mergeCell ref="N65:N66"/>
    <mergeCell ref="N69:N70"/>
    <mergeCell ref="N78:N81"/>
    <mergeCell ref="N89:N90"/>
    <mergeCell ref="N97:N98"/>
    <mergeCell ref="N100:N101"/>
    <mergeCell ref="N110:N111"/>
    <mergeCell ref="N113:N114"/>
    <mergeCell ref="N125:N126"/>
    <mergeCell ref="N19:N20"/>
    <mergeCell ref="N21:N22"/>
    <mergeCell ref="N25:N26"/>
    <mergeCell ref="N27:N28"/>
    <mergeCell ref="N34:N35"/>
    <mergeCell ref="N46:N47"/>
    <mergeCell ref="N48:N51"/>
    <mergeCell ref="N54:N56"/>
    <mergeCell ref="N60:N61"/>
    <mergeCell ref="M162:M167"/>
    <mergeCell ref="M168:M177"/>
    <mergeCell ref="M178:M179"/>
    <mergeCell ref="M180:M181"/>
    <mergeCell ref="M182:M183"/>
    <mergeCell ref="M184:M185"/>
    <mergeCell ref="M197:M198"/>
    <mergeCell ref="M201:M202"/>
    <mergeCell ref="M209:M212"/>
    <mergeCell ref="M110:M111"/>
    <mergeCell ref="M113:M114"/>
    <mergeCell ref="M125:M126"/>
    <mergeCell ref="M134:M135"/>
    <mergeCell ref="M136:M137"/>
    <mergeCell ref="M147:M150"/>
    <mergeCell ref="M152:M153"/>
    <mergeCell ref="M155:M156"/>
    <mergeCell ref="M157:M158"/>
    <mergeCell ref="L178:L179"/>
    <mergeCell ref="L180:L181"/>
    <mergeCell ref="L182:L183"/>
    <mergeCell ref="L184:L185"/>
    <mergeCell ref="L197:L198"/>
    <mergeCell ref="L201:L202"/>
    <mergeCell ref="L209:L212"/>
    <mergeCell ref="M12:M14"/>
    <mergeCell ref="M17:M18"/>
    <mergeCell ref="M19:M20"/>
    <mergeCell ref="M21:M22"/>
    <mergeCell ref="M25:M26"/>
    <mergeCell ref="M27:M28"/>
    <mergeCell ref="M34:M35"/>
    <mergeCell ref="M46:M47"/>
    <mergeCell ref="M48:M51"/>
    <mergeCell ref="M54:M56"/>
    <mergeCell ref="M60:M61"/>
    <mergeCell ref="M65:M66"/>
    <mergeCell ref="M69:M70"/>
    <mergeCell ref="M78:M81"/>
    <mergeCell ref="M89:M90"/>
    <mergeCell ref="M97:M98"/>
    <mergeCell ref="M100:M101"/>
    <mergeCell ref="L125:L126"/>
    <mergeCell ref="L134:L135"/>
    <mergeCell ref="L136:L137"/>
    <mergeCell ref="L147:L150"/>
    <mergeCell ref="L152:L153"/>
    <mergeCell ref="L155:L156"/>
    <mergeCell ref="L157:L158"/>
    <mergeCell ref="L162:L167"/>
    <mergeCell ref="L168:L177"/>
    <mergeCell ref="K182:K183"/>
    <mergeCell ref="K197:K198"/>
    <mergeCell ref="K201:K202"/>
    <mergeCell ref="K209:K212"/>
    <mergeCell ref="L3:L4"/>
    <mergeCell ref="L12:L14"/>
    <mergeCell ref="L17:L18"/>
    <mergeCell ref="L19:L20"/>
    <mergeCell ref="L21:L22"/>
    <mergeCell ref="L25:L26"/>
    <mergeCell ref="L27:L28"/>
    <mergeCell ref="L34:L35"/>
    <mergeCell ref="L46:L47"/>
    <mergeCell ref="L48:L51"/>
    <mergeCell ref="L54:L56"/>
    <mergeCell ref="L60:L61"/>
    <mergeCell ref="L65:L66"/>
    <mergeCell ref="L69:L70"/>
    <mergeCell ref="L78:L81"/>
    <mergeCell ref="L89:L90"/>
    <mergeCell ref="L97:L98"/>
    <mergeCell ref="L100:L101"/>
    <mergeCell ref="L110:L111"/>
    <mergeCell ref="L113:L114"/>
    <mergeCell ref="K110:K111"/>
    <mergeCell ref="K113:K114"/>
    <mergeCell ref="K125:K126"/>
    <mergeCell ref="K134:K135"/>
    <mergeCell ref="K136:K137"/>
    <mergeCell ref="K147:K150"/>
    <mergeCell ref="K152:K153"/>
    <mergeCell ref="K155:K156"/>
    <mergeCell ref="K157:K158"/>
    <mergeCell ref="J152:J153"/>
    <mergeCell ref="J155:J156"/>
    <mergeCell ref="J157:J158"/>
    <mergeCell ref="J182:J183"/>
    <mergeCell ref="J197:J198"/>
    <mergeCell ref="J201:J202"/>
    <mergeCell ref="J209:J212"/>
    <mergeCell ref="K3:K4"/>
    <mergeCell ref="K12:K14"/>
    <mergeCell ref="K17:K18"/>
    <mergeCell ref="K19:K20"/>
    <mergeCell ref="K21:K22"/>
    <mergeCell ref="K25:K26"/>
    <mergeCell ref="K27:K28"/>
    <mergeCell ref="K34:K35"/>
    <mergeCell ref="K46:K47"/>
    <mergeCell ref="K48:K51"/>
    <mergeCell ref="K54:K56"/>
    <mergeCell ref="K65:K66"/>
    <mergeCell ref="K69:K70"/>
    <mergeCell ref="K78:K81"/>
    <mergeCell ref="K89:K90"/>
    <mergeCell ref="K97:K98"/>
    <mergeCell ref="K100:K101"/>
    <mergeCell ref="I209:I212"/>
    <mergeCell ref="J12:J14"/>
    <mergeCell ref="J17:J18"/>
    <mergeCell ref="J19:J20"/>
    <mergeCell ref="J21:J22"/>
    <mergeCell ref="J25:J26"/>
    <mergeCell ref="J27:J28"/>
    <mergeCell ref="J34:J35"/>
    <mergeCell ref="J46:J47"/>
    <mergeCell ref="J48:J51"/>
    <mergeCell ref="J54:J56"/>
    <mergeCell ref="J60:J61"/>
    <mergeCell ref="J65:J66"/>
    <mergeCell ref="J69:J70"/>
    <mergeCell ref="J78:J81"/>
    <mergeCell ref="J89:J90"/>
    <mergeCell ref="J97:J98"/>
    <mergeCell ref="J100:J101"/>
    <mergeCell ref="J110:J111"/>
    <mergeCell ref="J113:J114"/>
    <mergeCell ref="J125:J126"/>
    <mergeCell ref="J134:J135"/>
    <mergeCell ref="J136:J137"/>
    <mergeCell ref="J147:J150"/>
    <mergeCell ref="I134:I135"/>
    <mergeCell ref="I136:I137"/>
    <mergeCell ref="I147:I150"/>
    <mergeCell ref="I152:I153"/>
    <mergeCell ref="I155:I156"/>
    <mergeCell ref="I157:I158"/>
    <mergeCell ref="I182:I183"/>
    <mergeCell ref="I197:I198"/>
    <mergeCell ref="I201:I202"/>
    <mergeCell ref="I65:I66"/>
    <mergeCell ref="I69:I70"/>
    <mergeCell ref="I78:I81"/>
    <mergeCell ref="I89:I90"/>
    <mergeCell ref="I97:I98"/>
    <mergeCell ref="I100:I101"/>
    <mergeCell ref="I110:I111"/>
    <mergeCell ref="I113:I114"/>
    <mergeCell ref="I125:I126"/>
    <mergeCell ref="I19:I20"/>
    <mergeCell ref="I21:I22"/>
    <mergeCell ref="I25:I26"/>
    <mergeCell ref="I27:I28"/>
    <mergeCell ref="I34:I35"/>
    <mergeCell ref="I46:I47"/>
    <mergeCell ref="I48:I51"/>
    <mergeCell ref="I54:I56"/>
    <mergeCell ref="I60:I61"/>
    <mergeCell ref="D201:D202"/>
    <mergeCell ref="D209:D212"/>
    <mergeCell ref="E46:E47"/>
    <mergeCell ref="E182:E183"/>
    <mergeCell ref="F46:F47"/>
    <mergeCell ref="F182:F183"/>
    <mergeCell ref="G46:G47"/>
    <mergeCell ref="G182:G183"/>
    <mergeCell ref="H46:H47"/>
    <mergeCell ref="H182:H183"/>
    <mergeCell ref="D147:D150"/>
    <mergeCell ref="D152:D153"/>
    <mergeCell ref="D155:D156"/>
    <mergeCell ref="D157:D158"/>
    <mergeCell ref="D162:D167"/>
    <mergeCell ref="D168:D177"/>
    <mergeCell ref="D178:D179"/>
    <mergeCell ref="D184:D185"/>
    <mergeCell ref="D197:D198"/>
    <mergeCell ref="C209:C212"/>
    <mergeCell ref="D3:D4"/>
    <mergeCell ref="D12:D14"/>
    <mergeCell ref="D17:D18"/>
    <mergeCell ref="D19:D20"/>
    <mergeCell ref="D21:D22"/>
    <mergeCell ref="D25:D26"/>
    <mergeCell ref="D27:D28"/>
    <mergeCell ref="D34:D35"/>
    <mergeCell ref="D46:D47"/>
    <mergeCell ref="D48:D51"/>
    <mergeCell ref="D54:D56"/>
    <mergeCell ref="D60:D61"/>
    <mergeCell ref="D65:D66"/>
    <mergeCell ref="D69:D70"/>
    <mergeCell ref="D78:D81"/>
    <mergeCell ref="D89:D90"/>
    <mergeCell ref="D97:D98"/>
    <mergeCell ref="D100:D101"/>
    <mergeCell ref="D110:D111"/>
    <mergeCell ref="D113:D114"/>
    <mergeCell ref="D125:D126"/>
    <mergeCell ref="D134:D135"/>
    <mergeCell ref="D136:D137"/>
    <mergeCell ref="C157:C158"/>
    <mergeCell ref="C162:C167"/>
    <mergeCell ref="C168:C177"/>
    <mergeCell ref="C178:C179"/>
    <mergeCell ref="C180:C181"/>
    <mergeCell ref="C182:C183"/>
    <mergeCell ref="C184:C185"/>
    <mergeCell ref="C197:C198"/>
    <mergeCell ref="C201:C202"/>
    <mergeCell ref="C100:C101"/>
    <mergeCell ref="C110:C111"/>
    <mergeCell ref="C113:C114"/>
    <mergeCell ref="C125:C126"/>
    <mergeCell ref="C134:C135"/>
    <mergeCell ref="C136:C137"/>
    <mergeCell ref="C147:C150"/>
    <mergeCell ref="C152:C153"/>
    <mergeCell ref="C155:C156"/>
    <mergeCell ref="B162:B167"/>
    <mergeCell ref="B168:B177"/>
    <mergeCell ref="B178:B179"/>
    <mergeCell ref="B184:B185"/>
    <mergeCell ref="B197:B198"/>
    <mergeCell ref="B201:B202"/>
    <mergeCell ref="B209:B212"/>
    <mergeCell ref="C3:C4"/>
    <mergeCell ref="C12:C14"/>
    <mergeCell ref="C17:C18"/>
    <mergeCell ref="C19:C20"/>
    <mergeCell ref="C21:C22"/>
    <mergeCell ref="C25:C26"/>
    <mergeCell ref="C27:C28"/>
    <mergeCell ref="C34:C35"/>
    <mergeCell ref="C46:C47"/>
    <mergeCell ref="C48:C51"/>
    <mergeCell ref="C54:C56"/>
    <mergeCell ref="C60:C61"/>
    <mergeCell ref="C65:C66"/>
    <mergeCell ref="C69:C70"/>
    <mergeCell ref="C78:C81"/>
    <mergeCell ref="C89:C90"/>
    <mergeCell ref="C97:C98"/>
    <mergeCell ref="B110:B111"/>
    <mergeCell ref="B113:B114"/>
    <mergeCell ref="B125:B126"/>
    <mergeCell ref="B134:B135"/>
    <mergeCell ref="B136:B137"/>
    <mergeCell ref="B147:B150"/>
    <mergeCell ref="B152:B153"/>
    <mergeCell ref="B155:B156"/>
    <mergeCell ref="B157:B158"/>
    <mergeCell ref="A180:A181"/>
    <mergeCell ref="A182:A183"/>
    <mergeCell ref="A184:A185"/>
    <mergeCell ref="A197:A198"/>
    <mergeCell ref="A201:A202"/>
    <mergeCell ref="A209:A212"/>
    <mergeCell ref="B3:B4"/>
    <mergeCell ref="B12:B14"/>
    <mergeCell ref="B17:B18"/>
    <mergeCell ref="B19:B20"/>
    <mergeCell ref="B21:B22"/>
    <mergeCell ref="B25:B26"/>
    <mergeCell ref="B27:B28"/>
    <mergeCell ref="B34:B35"/>
    <mergeCell ref="B46:B47"/>
    <mergeCell ref="B48:B51"/>
    <mergeCell ref="B54:B56"/>
    <mergeCell ref="B60:B61"/>
    <mergeCell ref="B65:B66"/>
    <mergeCell ref="B69:B70"/>
    <mergeCell ref="B78:B81"/>
    <mergeCell ref="B89:B90"/>
    <mergeCell ref="B97:B98"/>
    <mergeCell ref="B100:B101"/>
    <mergeCell ref="A134:A135"/>
    <mergeCell ref="A136:A137"/>
    <mergeCell ref="A147:A150"/>
    <mergeCell ref="A152:A153"/>
    <mergeCell ref="A155:A156"/>
    <mergeCell ref="A157:A158"/>
    <mergeCell ref="A162:A167"/>
    <mergeCell ref="A168:A177"/>
    <mergeCell ref="A178:A179"/>
    <mergeCell ref="A65:A66"/>
    <mergeCell ref="A69:A70"/>
    <mergeCell ref="A78:A81"/>
    <mergeCell ref="A89:A90"/>
    <mergeCell ref="A97:A98"/>
    <mergeCell ref="A100:A101"/>
    <mergeCell ref="A110:A111"/>
    <mergeCell ref="A113:A114"/>
    <mergeCell ref="A125:A126"/>
    <mergeCell ref="A19:A20"/>
    <mergeCell ref="A21:A22"/>
    <mergeCell ref="A25:A26"/>
    <mergeCell ref="A27:A28"/>
    <mergeCell ref="A34:A35"/>
    <mergeCell ref="A46:A47"/>
    <mergeCell ref="A48:A51"/>
    <mergeCell ref="A54:A56"/>
    <mergeCell ref="A60:A61"/>
    <mergeCell ref="A1:N1"/>
    <mergeCell ref="A2:N2"/>
    <mergeCell ref="E3:H3"/>
    <mergeCell ref="I3:J3"/>
    <mergeCell ref="M3:N3"/>
    <mergeCell ref="B5:D5"/>
    <mergeCell ref="A3:A4"/>
    <mergeCell ref="A12:A14"/>
    <mergeCell ref="A17:A18"/>
    <mergeCell ref="I12:I14"/>
    <mergeCell ref="I17:I18"/>
    <mergeCell ref="N12:N14"/>
    <mergeCell ref="N17:N18"/>
  </mergeCells>
  <phoneticPr fontId="11" type="noConversion"/>
  <printOptions horizontalCentered="1"/>
  <pageMargins left="0.23611111111111099" right="0.196527777777778" top="0.39305555555555599" bottom="0.196527777777778" header="0.51180555555555596" footer="0.3541666666666670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三无船舶</vt:lpstr>
      <vt:lpstr>三无船舶!Print_Titles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2020-11-19T03:37:00Z</cp:lastPrinted>
  <dcterms:created xsi:type="dcterms:W3CDTF">2020-01-02T00:51:00Z</dcterms:created>
  <dcterms:modified xsi:type="dcterms:W3CDTF">2020-11-19T03:37:03Z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