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<sst xmlns="http://schemas.openxmlformats.org/spreadsheetml/2006/main" count="583" uniqueCount="274">
  <si>
    <t>附件1：</t>
  </si>
  <si>
    <t>部门收支总体情况表</t>
  </si>
  <si>
    <t>单位名称：华容县小集成洪泛区管委会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</si>
  <si>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</si>
  <si>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</si>
  <si>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</si>
  <si>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</si>
  <si>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</si>
  <si>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</si>
  <si>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</si>
  <si>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</si>
  <si>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</si>
  <si>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</si>
  <si>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</si>
  <si>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</si>
  <si>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</si>
  <si>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</si>
  <si>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</si>
  <si>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</si>
  <si>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</si>
  <si>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</si>
  <si>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</si>
  <si>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</si>
  <si>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</si>
  <si>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</si>
  <si>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</si>
  <si>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</si>
  <si>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</si>
  <si>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</si>
  <si>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</si>
  <si>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</si>
  <si>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</si>
  <si>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</si>
  <si>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</si>
  <si>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</si>
  <si>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</si>
  <si>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</si>
  <si>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</si>
  <si>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</si>
  <si>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</si>
  <si>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</si>
  <si>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</si>
  <si>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</si>
  <si>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</si>
  <si>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</si>
  <si>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</si>
  <si>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</si>
  <si>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</si>
  <si>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</si>
  <si>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</si>
  <si>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</si>
  <si>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</si>
  <si>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</si>
  <si>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</si>
  <si>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</si>
  <si>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</si>
  <si>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</si>
  <si>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</si>
  <si>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</si>
  <si>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</si>
  <si>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</si>
  <si>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</si>
  <si>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</si>
  <si>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</si>
  <si>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</si>
  <si>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</si>
  <si>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</si>
  <si>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</si>
  <si>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</si>
  <si>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</si>
  <si>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</si>
  <si>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</si>
  <si>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</si>
  <si>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</si>
  <si>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</si>
  <si>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</si>
  <si>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</si>
  <si>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</si>
  <si>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</si>
  <si>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</si>
  <si>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</si>
  <si>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</si>
  <si>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</si>
  <si>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</si>
  <si>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</si>
  <si>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</si>
  <si>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</si>
  <si>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</si>
  <si>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</si>
  <si>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</si>
  <si>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</si>
  <si>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</si>
  <si>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</si>
  <si>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</si>
  <si>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</si>
  <si>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</si>
  <si>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</si>
  <si>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</si>
  <si>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</si>
  <si>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</si>
  <si>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</si>
  <si>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</si>
  <si>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</si>
  <si>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</si>
  <si>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</si>
  <si>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</si>
  <si>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</si>
  <si>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</si>
  <si>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</si>
  <si>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</si>
  <si>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</si>
  <si>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</si>
  <si>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</si>
  <si>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</si>
  <si>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</si>
  <si>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</si>
  <si>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</si>
  <si>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</si>
  <si>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</si>
  <si>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</si>
  <si>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</si>
  <si>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</si>
  <si>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</si>
  <si>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</si>
  <si>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</si>
  <si>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</si>
  <si>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</si>
  <si>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</si>
  <si>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</si>
  <si>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</si>
  <si>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</si>
  <si>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</si>
  <si>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</si>
  <si>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</si>
  <si>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</si>
  <si>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</si>
  <si>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</si>
  <si>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</si>
  <si>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</si>
  <si>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</si>
  <si>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</si>
  <si>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</si>
  <si>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</si>
  <si>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</si>
  <si>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</si>
  <si>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</si>
  <si>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</si>
  <si>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</si>
  <si>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</si>
  <si>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</si>
  <si>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</si>
  <si>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</si>
  <si>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</si>
  <si>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</si>
  <si>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</si>
  <si>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</si>
  <si>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</si>
  <si>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</si>
  <si>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</si>
  <si>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</si>
  <si>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</si>
  <si>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</si>
  <si>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</si>
  <si>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</si>
  <si>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</si>
  <si>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</si>
  <si>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</si>
  <si>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</si>
  <si>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</si>
  <si>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</si>
  <si>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</si>
  <si>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</si>
  <si>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</si>
  <si>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</si>
  <si>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</si>
  <si>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</si>
  <si>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</si>
  <si>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</si>
  <si>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</si>
  <si>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</si>
  <si>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</si>
  <si>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</si>
  <si>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</si>
  <si>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</si>
  <si>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</si>
  <si>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</si>
  <si>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</si>
  <si>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</si>
  <si>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</si>
  <si>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</si>
  <si>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</si>
  <si>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</si>
  <si>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</si>
  <si>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</si>
  <si>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</si>
  <si>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</si>
  <si>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</si>
  <si>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</si>
  <si>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</si>
  <si>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</si>
  <si>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</si>
  <si>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</si>
  <si>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</si>
  <si>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</si>
  <si>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</si>
  <si>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</si>
  <si>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</si>
  <si>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</si>
  <si>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</si>
  <si>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</si>
  <si>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</si>
  <si>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</si>
  <si>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</si>
  <si>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</si>
  <si>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</si>
  <si>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</si>
  <si>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</si>
  <si>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</si>
  <si>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</si>
  <si>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</si>
  <si>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</si>
  <si>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</si>
  <si>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</si>
  <si>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</si>
  <si>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</si>
  <si>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</si>
  <si>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</si>
  <si>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</si>
  <si>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</si>
  <si>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</si>
  <si>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</si>
  <si>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</si>
  <si>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</si>
  <si>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</si>
  <si>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</si>
  <si>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</si>
  <si>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</si>
  <si>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</si>
  <si>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</si>
  <si>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</si>
  <si>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</si>
  <si>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</si>
  <si>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</si>
  <si>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华容县移民开发服务中心</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</si>
  <si>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</si>
  <si>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</si>
  <si>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</si>
  <si>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</si>
  <si>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</si>
  <si>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</si>
  <si>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</si>
  <si>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</si>
  <si>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</si>
  <si>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</si>
  <si>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</si>
  <si>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</si>
  <si>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</si>
  <si>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</si>
  <si>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</si>
  <si>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</si>
  <si>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</si>
  <si>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无</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</si>
  <si>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</si>
  <si>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</si>
  <si>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</si>
  <si>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</si>
  <si>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</si>
  <si>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</si>
  <si>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</si>
  <si>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</si>
  <si>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</si>
  <si>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</si>
  <si>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</si>
  <si>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合理利用土地资源，加大林苇开发力度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</si>
</sst>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_);[Red]\(0.00\)"/>
    <numFmt numFmtId="184" formatCode="0000"/>
    <numFmt numFmtId="185" formatCode="0.00_ "/>
  </numFmts>
  <fonts count="29">
    <font>
      <sz val="9"/>
      <name val="宋体"/>
      <family val="0"/>
    </font>
    <font>
      <b/>
      <sz val="10"/>
      <name val="宋体"/>
      <family val="0"/>
    </font>
    <font>
      <b/>
      <sz val="22"/>
      <name val="宋体"/>
      <family val="0"/>
    </font>
    <font>
      <b/>
      <sz val="9"/>
      <name val="宋体"/>
      <family val="0"/>
    </font>
    <font>
      <sz val="10"/>
      <name val="宋体"/>
      <family val="0"/>
    </font>
    <font>
      <sz val="10"/>
      <color indexed="8"/>
      <name val="宋体"/>
      <family val="0"/>
    </font>
    <font>
      <sz val="18"/>
      <name val="方正小标宋简体"/>
      <family val="0"/>
    </font>
    <font>
      <sz val="9"/>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8" fillId="2" borderId="0" applyNumberFormat="0" applyBorder="0" applyAlignment="0" applyProtection="0"/>
    <xf numFmtId="0" fontId="25"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177" fontId="12"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2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216">
    <xf numFmtId="0" fontId="0" fillId="0" borderId="0" xfId="0" applyAlignment="1">
      <alignment/>
    </xf>
    <xf numFmtId="0" fontId="0" fillId="2"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2" borderId="12" xfId="0" applyNumberFormat="1" applyFont="1" applyFill="1" applyBorder="1" applyAlignment="1" applyProtection="1">
      <alignment horizontal="center" vertical="center" wrapText="1"/>
      <protection/>
    </xf>
    <xf numFmtId="4" fontId="1" fillId="2" borderId="12" xfId="0" applyNumberFormat="1" applyFont="1" applyFill="1" applyBorder="1" applyAlignment="1" applyProtection="1">
      <alignment horizontal="right" vertical="center" wrapText="1"/>
      <protection/>
    </xf>
    <xf numFmtId="4" fontId="1" fillId="2" borderId="9" xfId="0" applyNumberFormat="1" applyFont="1" applyFill="1" applyBorder="1" applyAlignment="1" applyProtection="1">
      <alignment horizontal="right" vertical="center" wrapText="1"/>
      <protection/>
    </xf>
    <xf numFmtId="49" fontId="3" fillId="2" borderId="12" xfId="0" applyNumberFormat="1" applyFont="1" applyFill="1" applyBorder="1" applyAlignment="1" applyProtection="1">
      <alignment horizontal="right" vertical="center" wrapText="1"/>
      <protection/>
    </xf>
    <xf numFmtId="4" fontId="1" fillId="2" borderId="14" xfId="0" applyNumberFormat="1" applyFont="1" applyFill="1" applyBorder="1" applyAlignment="1" applyProtection="1">
      <alignment horizontal="right" vertical="center" wrapText="1"/>
      <protection/>
    </xf>
    <xf numFmtId="180" fontId="1" fillId="2" borderId="12" xfId="0" applyNumberFormat="1" applyFont="1" applyFill="1" applyBorder="1" applyAlignment="1" applyProtection="1">
      <alignmen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2"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5" fillId="0" borderId="12" xfId="0" applyFont="1" applyFill="1" applyBorder="1" applyAlignment="1">
      <alignment horizontal="left" vertical="center" wrapText="1"/>
    </xf>
    <xf numFmtId="0" fontId="1" fillId="2" borderId="12" xfId="0" applyNumberFormat="1" applyFont="1" applyFill="1" applyBorder="1" applyAlignment="1" applyProtection="1">
      <alignment vertical="center" wrapText="1"/>
      <protection/>
    </xf>
    <xf numFmtId="0" fontId="0" fillId="2" borderId="0" xfId="0" applyFill="1" applyBorder="1" applyAlignment="1">
      <alignment vertical="center"/>
    </xf>
    <xf numFmtId="0" fontId="1" fillId="2"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2"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49" fontId="3" fillId="2" borderId="12"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protection/>
    </xf>
    <xf numFmtId="0" fontId="3" fillId="2" borderId="9" xfId="0" applyNumberFormat="1" applyFont="1" applyFill="1" applyBorder="1" applyAlignment="1" applyProtection="1">
      <alignment horizontal="left" vertical="center" wrapText="1"/>
      <protection/>
    </xf>
    <xf numFmtId="49" fontId="3" fillId="2" borderId="12" xfId="0"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2" borderId="12" xfId="0" applyNumberFormat="1" applyFont="1" applyFill="1" applyBorder="1" applyAlignment="1" applyProtection="1">
      <alignment horizontal="left" vertical="center" wrapText="1"/>
      <protection/>
    </xf>
    <xf numFmtId="0" fontId="3" fillId="0" borderId="0" xfId="0" applyFont="1" applyAlignment="1">
      <alignment/>
    </xf>
    <xf numFmtId="0" fontId="6" fillId="0" borderId="0" xfId="0" applyFont="1" applyAlignment="1">
      <alignment/>
    </xf>
    <xf numFmtId="0" fontId="3" fillId="2"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2"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7" fillId="0" borderId="0" xfId="0" applyFont="1" applyAlignment="1">
      <alignment/>
    </xf>
    <xf numFmtId="0" fontId="3" fillId="2"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2" borderId="20"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wrapText="1"/>
      <protection/>
    </xf>
    <xf numFmtId="182" fontId="1" fillId="2"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2"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2" borderId="12" xfId="0" applyNumberFormat="1" applyFont="1" applyFill="1" applyBorder="1" applyAlignment="1" applyProtection="1">
      <alignment horizontal="center" vertical="center" wrapText="1"/>
      <protection/>
    </xf>
    <xf numFmtId="0" fontId="1" fillId="2"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2" borderId="22"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left" vertical="center" wrapText="1"/>
      <protection/>
    </xf>
    <xf numFmtId="4" fontId="1" fillId="2" borderId="23" xfId="0" applyNumberFormat="1" applyFont="1" applyFill="1" applyBorder="1" applyAlignment="1" applyProtection="1">
      <alignment horizontal="right" vertical="center" wrapText="1"/>
      <protection/>
    </xf>
    <xf numFmtId="49" fontId="1" fillId="2" borderId="12" xfId="0" applyNumberFormat="1" applyFont="1" applyFill="1" applyBorder="1" applyAlignment="1" applyProtection="1">
      <alignment horizontal="right" vertical="center" wrapText="1"/>
      <protection/>
    </xf>
    <xf numFmtId="4" fontId="1" fillId="2" borderId="24"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1" fillId="2"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1" fillId="2"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2" borderId="25" xfId="0" applyNumberFormat="1" applyFont="1" applyFill="1" applyBorder="1" applyAlignment="1" applyProtection="1">
      <alignment horizontal="center" vertical="center" wrapText="1"/>
      <protection/>
    </xf>
    <xf numFmtId="181" fontId="1" fillId="2" borderId="25" xfId="0" applyNumberFormat="1" applyFont="1" applyFill="1" applyBorder="1" applyAlignment="1" applyProtection="1">
      <alignment horizontal="center" vertical="center" wrapText="1"/>
      <protection/>
    </xf>
    <xf numFmtId="0" fontId="1" fillId="2" borderId="23" xfId="0" applyNumberFormat="1" applyFont="1" applyFill="1" applyBorder="1" applyAlignment="1" applyProtection="1">
      <alignment horizontal="center" vertical="center" wrapText="1"/>
      <protection/>
    </xf>
    <xf numFmtId="181" fontId="1" fillId="2" borderId="23"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right" vertical="center"/>
      <protection/>
    </xf>
    <xf numFmtId="0" fontId="3" fillId="2" borderId="0" xfId="0" applyNumberFormat="1" applyFont="1" applyFill="1" applyAlignment="1" applyProtection="1">
      <alignment horizontal="center" vertical="center" wrapText="1"/>
      <protection/>
    </xf>
    <xf numFmtId="0" fontId="1" fillId="2"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2" borderId="20" xfId="0" applyNumberFormat="1" applyFont="1" applyFill="1" applyBorder="1" applyAlignment="1" applyProtection="1">
      <alignment horizontal="center" vertical="center" wrapText="1"/>
      <protection/>
    </xf>
    <xf numFmtId="0" fontId="1" fillId="2" borderId="24" xfId="0" applyNumberFormat="1" applyFont="1" applyFill="1" applyBorder="1" applyAlignment="1" applyProtection="1">
      <alignment horizontal="center" vertical="center" wrapText="1"/>
      <protection/>
    </xf>
    <xf numFmtId="183" fontId="1" fillId="2" borderId="23" xfId="0" applyNumberFormat="1" applyFont="1" applyFill="1" applyBorder="1" applyAlignment="1" applyProtection="1">
      <alignment horizontal="center" vertical="center" wrapText="1"/>
      <protection/>
    </xf>
    <xf numFmtId="0" fontId="3" fillId="0" borderId="0" xfId="0" applyFont="1" applyBorder="1" applyAlignment="1">
      <alignment/>
    </xf>
    <xf numFmtId="0" fontId="7" fillId="0" borderId="0" xfId="0" applyFont="1" applyBorder="1" applyAlignment="1">
      <alignment/>
    </xf>
    <xf numFmtId="0" fontId="3" fillId="2"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0" fontId="1" fillId="2"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vertical="center"/>
      <protection/>
    </xf>
    <xf numFmtId="0" fontId="3"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0" borderId="20" xfId="0" applyNumberFormat="1" applyFont="1" applyFill="1" applyBorder="1" applyAlignment="1" applyProtection="1">
      <alignment horizontal="left" vertical="center"/>
      <protection/>
    </xf>
    <xf numFmtId="184"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2" borderId="12" xfId="0" applyNumberFormat="1" applyFont="1" applyFill="1" applyBorder="1" applyAlignment="1" applyProtection="1">
      <alignment horizontal="center" vertical="center"/>
      <protection/>
    </xf>
    <xf numFmtId="0" fontId="1" fillId="2" borderId="22" xfId="0" applyNumberFormat="1" applyFont="1" applyFill="1" applyBorder="1" applyAlignment="1" applyProtection="1">
      <alignment horizontal="center" vertical="center"/>
      <protection/>
    </xf>
    <xf numFmtId="49" fontId="1" fillId="2" borderId="12" xfId="0" applyNumberFormat="1" applyFont="1" applyFill="1" applyBorder="1" applyAlignment="1" applyProtection="1">
      <alignment horizontal="center" vertical="center" wrapText="1"/>
      <protection/>
    </xf>
    <xf numFmtId="180" fontId="1" fillId="2" borderId="23"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3" fillId="2" borderId="26" xfId="0" applyNumberFormat="1" applyFont="1" applyFill="1" applyBorder="1" applyAlignment="1" applyProtection="1">
      <alignment/>
      <protection/>
    </xf>
    <xf numFmtId="184" fontId="1" fillId="0" borderId="20" xfId="0" applyNumberFormat="1" applyFont="1" applyFill="1" applyBorder="1" applyAlignment="1" applyProtection="1">
      <alignment vertical="center"/>
      <protection/>
    </xf>
    <xf numFmtId="184" fontId="1" fillId="12" borderId="20" xfId="0" applyNumberFormat="1" applyFont="1" applyFill="1" applyBorder="1" applyAlignment="1" applyProtection="1">
      <alignment vertical="center"/>
      <protection/>
    </xf>
    <xf numFmtId="0" fontId="1" fillId="2" borderId="20" xfId="0" applyNumberFormat="1" applyFont="1" applyFill="1" applyBorder="1" applyAlignment="1" applyProtection="1">
      <alignment horizontal="center" vertical="center"/>
      <protection/>
    </xf>
    <xf numFmtId="0" fontId="1" fillId="2" borderId="26" xfId="0" applyNumberFormat="1" applyFont="1" applyFill="1" applyBorder="1" applyAlignment="1" applyProtection="1">
      <alignment horizontal="center" vertical="center"/>
      <protection/>
    </xf>
    <xf numFmtId="0" fontId="1" fillId="2" borderId="19"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2"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6" fillId="0" borderId="0" xfId="0" applyNumberFormat="1" applyFont="1" applyFill="1" applyAlignment="1" applyProtection="1">
      <alignment horizontal="centerContinuous" vertical="center"/>
      <protection/>
    </xf>
    <xf numFmtId="0" fontId="1" fillId="2" borderId="12" xfId="0" applyNumberFormat="1" applyFont="1" applyFill="1" applyBorder="1" applyAlignment="1" applyProtection="1">
      <alignment horizontal="centerContinuous" vertical="center"/>
      <protection/>
    </xf>
    <xf numFmtId="180" fontId="1" fillId="2"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2" borderId="12" xfId="0" applyNumberFormat="1" applyFont="1" applyFill="1" applyBorder="1" applyAlignment="1" applyProtection="1">
      <alignment horizontal="center" vertical="center"/>
      <protection/>
    </xf>
    <xf numFmtId="181" fontId="1" fillId="2" borderId="22" xfId="0" applyNumberFormat="1" applyFont="1" applyFill="1" applyBorder="1" applyAlignment="1" applyProtection="1">
      <alignment horizontal="center" vertical="center" wrapText="1"/>
      <protection/>
    </xf>
    <xf numFmtId="0" fontId="1" fillId="2"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protection/>
    </xf>
    <xf numFmtId="181" fontId="1" fillId="2"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1" fillId="2" borderId="27" xfId="0" applyNumberFormat="1" applyFont="1" applyFill="1" applyBorder="1" applyAlignment="1" applyProtection="1">
      <alignment horizontal="right" vertical="center" wrapText="1"/>
      <protection/>
    </xf>
    <xf numFmtId="0" fontId="1" fillId="2" borderId="29" xfId="0" applyNumberFormat="1" applyFont="1" applyFill="1" applyBorder="1" applyAlignment="1" applyProtection="1">
      <alignment horizontal="center" vertical="center" wrapText="1"/>
      <protection/>
    </xf>
    <xf numFmtId="0" fontId="1" fillId="2" borderId="28" xfId="0" applyNumberFormat="1" applyFont="1" applyFill="1" applyBorder="1" applyAlignment="1" applyProtection="1">
      <alignment horizontal="center" vertical="center" wrapText="1"/>
      <protection/>
    </xf>
    <xf numFmtId="0" fontId="3" fillId="2" borderId="12" xfId="0" applyNumberFormat="1" applyFont="1" applyFill="1" applyBorder="1" applyAlignment="1" applyProtection="1">
      <alignment horizontal="center" vertical="center" wrapText="1"/>
      <protection/>
    </xf>
    <xf numFmtId="0" fontId="3" fillId="2" borderId="22" xfId="0" applyNumberFormat="1" applyFont="1" applyFill="1" applyBorder="1" applyAlignment="1" applyProtection="1">
      <alignment horizontal="center" vertical="center" wrapText="1"/>
      <protection/>
    </xf>
    <xf numFmtId="0" fontId="3" fillId="2"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2" borderId="0" xfId="0" applyNumberFormat="1" applyFont="1" applyFill="1" applyAlignment="1" applyProtection="1">
      <alignment horizontal="centerContinuous" vertical="center" wrapText="1"/>
      <protection/>
    </xf>
    <xf numFmtId="0" fontId="3" fillId="2" borderId="22" xfId="0" applyNumberFormat="1" applyFont="1" applyFill="1" applyBorder="1" applyAlignment="1" applyProtection="1">
      <alignment horizontal="centerContinuous" vertical="center" wrapText="1"/>
      <protection/>
    </xf>
    <xf numFmtId="0" fontId="1" fillId="2" borderId="20" xfId="0" applyNumberFormat="1" applyFont="1" applyFill="1" applyBorder="1" applyAlignment="1" applyProtection="1">
      <alignment horizontal="right"/>
      <protection/>
    </xf>
    <xf numFmtId="181" fontId="1" fillId="2" borderId="21" xfId="0" applyNumberFormat="1" applyFont="1" applyFill="1" applyBorder="1" applyAlignment="1" applyProtection="1">
      <alignment horizontal="centerContinuous" vertical="center"/>
      <protection/>
    </xf>
    <xf numFmtId="0" fontId="3" fillId="0" borderId="0" xfId="0" applyNumberFormat="1" applyFont="1" applyAlignment="1">
      <alignment/>
    </xf>
    <xf numFmtId="0" fontId="1" fillId="2" borderId="27"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2" borderId="12" xfId="0" applyNumberFormat="1" applyFont="1" applyFill="1" applyBorder="1" applyAlignment="1" applyProtection="1">
      <alignment horizontal="centerContinuous" vertical="center"/>
      <protection/>
    </xf>
    <xf numFmtId="0" fontId="1" fillId="2" borderId="23" xfId="0" applyNumberFormat="1" applyFont="1" applyFill="1" applyBorder="1" applyAlignment="1" applyProtection="1">
      <alignment vertical="center"/>
      <protection/>
    </xf>
    <xf numFmtId="4" fontId="1" fillId="2" borderId="22" xfId="0" applyNumberFormat="1" applyFont="1" applyFill="1" applyBorder="1" applyAlignment="1" applyProtection="1">
      <alignment horizontal="right" vertical="center" wrapText="1"/>
      <protection/>
    </xf>
    <xf numFmtId="0" fontId="1" fillId="2" borderId="24" xfId="0" applyNumberFormat="1" applyFont="1" applyFill="1" applyBorder="1" applyAlignment="1" applyProtection="1">
      <alignment vertical="center"/>
      <protection/>
    </xf>
    <xf numFmtId="4" fontId="1" fillId="2" borderId="26" xfId="0" applyNumberFormat="1" applyFont="1" applyFill="1" applyBorder="1" applyAlignment="1" applyProtection="1">
      <alignment horizontal="right" vertical="center" wrapText="1"/>
      <protection/>
    </xf>
    <xf numFmtId="0" fontId="3" fillId="2" borderId="12" xfId="0" applyNumberFormat="1" applyFont="1" applyFill="1" applyBorder="1" applyAlignment="1" applyProtection="1">
      <alignment/>
      <protection/>
    </xf>
    <xf numFmtId="0" fontId="1" fillId="2" borderId="24" xfId="0" applyNumberFormat="1" applyFont="1" applyFill="1" applyBorder="1" applyAlignment="1" applyProtection="1">
      <alignment horizontal="left" vertical="center" wrapText="1"/>
      <protection/>
    </xf>
    <xf numFmtId="0" fontId="3" fillId="2" borderId="21" xfId="0" applyFont="1" applyFill="1" applyBorder="1" applyAlignment="1">
      <alignment/>
    </xf>
    <xf numFmtId="0" fontId="1" fillId="2" borderId="23" xfId="0" applyNumberFormat="1" applyFont="1" applyFill="1" applyBorder="1" applyAlignment="1" applyProtection="1">
      <alignment horizontal="left" vertical="center" wrapText="1"/>
      <protection/>
    </xf>
    <xf numFmtId="0" fontId="1" fillId="2" borderId="12" xfId="0" applyNumberFormat="1" applyFont="1" applyFill="1" applyBorder="1" applyAlignment="1" applyProtection="1">
      <alignment vertical="center"/>
      <protection/>
    </xf>
    <xf numFmtId="0" fontId="3" fillId="2" borderId="12" xfId="0" applyFont="1" applyFill="1" applyBorder="1" applyAlignment="1">
      <alignment/>
    </xf>
    <xf numFmtId="4" fontId="1" fillId="2" borderId="30" xfId="0" applyNumberFormat="1" applyFont="1" applyFill="1" applyBorder="1" applyAlignment="1" applyProtection="1">
      <alignment horizontal="right" vertical="center" wrapText="1"/>
      <protection/>
    </xf>
    <xf numFmtId="4" fontId="1" fillId="2" borderId="0" xfId="0" applyNumberFormat="1" applyFont="1" applyFill="1" applyAlignment="1" applyProtection="1">
      <alignment horizontal="right" vertical="center" wrapText="1"/>
      <protection/>
    </xf>
    <xf numFmtId="0" fontId="1" fillId="2" borderId="23" xfId="0" applyNumberFormat="1" applyFont="1" applyFill="1" applyBorder="1" applyAlignment="1" applyProtection="1">
      <alignment horizontal="center" vertical="center"/>
      <protection/>
    </xf>
    <xf numFmtId="0" fontId="1" fillId="2" borderId="24" xfId="0" applyNumberFormat="1" applyFont="1" applyFill="1" applyBorder="1" applyAlignment="1" applyProtection="1">
      <alignment horizontal="center" vertical="center"/>
      <protection/>
    </xf>
    <xf numFmtId="181" fontId="1" fillId="2" borderId="21" xfId="0" applyNumberFormat="1" applyFont="1" applyFill="1" applyBorder="1" applyAlignment="1" applyProtection="1">
      <alignment horizontal="center" vertical="center" wrapText="1"/>
      <protection/>
    </xf>
    <xf numFmtId="183" fontId="1" fillId="2" borderId="12" xfId="0" applyNumberFormat="1" applyFont="1" applyFill="1" applyBorder="1" applyAlignment="1" applyProtection="1">
      <alignment horizontal="center" vertical="center" wrapText="1"/>
      <protection/>
    </xf>
    <xf numFmtId="185" fontId="1" fillId="2" borderId="12"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182" fontId="1" fillId="2" borderId="25" xfId="0" applyNumberFormat="1" applyFont="1" applyFill="1" applyBorder="1" applyAlignment="1" applyProtection="1">
      <alignment horizontal="center" vertical="center" wrapText="1"/>
      <protection/>
    </xf>
    <xf numFmtId="0" fontId="1" fillId="2" borderId="31" xfId="0" applyNumberFormat="1" applyFont="1" applyFill="1" applyBorder="1" applyAlignment="1" applyProtection="1">
      <alignment horizontal="center" vertical="center" wrapText="1"/>
      <protection/>
    </xf>
    <xf numFmtId="182" fontId="1" fillId="2" borderId="19" xfId="0" applyNumberFormat="1" applyFont="1" applyFill="1" applyBorder="1" applyAlignment="1" applyProtection="1">
      <alignment horizontal="center" vertical="center" wrapText="1"/>
      <protection/>
    </xf>
    <xf numFmtId="0" fontId="1" fillId="2"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2" borderId="2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0" xfId="0" applyNumberFormat="1" applyFont="1" applyFill="1" applyBorder="1" applyAlignment="1" applyProtection="1">
      <alignment vertical="center"/>
      <protection/>
    </xf>
    <xf numFmtId="0" fontId="1" fillId="12" borderId="20"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2" borderId="12" xfId="0" applyNumberFormat="1" applyFont="1" applyFill="1" applyBorder="1" applyAlignment="1" applyProtection="1">
      <alignment horizontal="right" vertical="center"/>
      <protection/>
    </xf>
    <xf numFmtId="0" fontId="1" fillId="2" borderId="27" xfId="0" applyNumberFormat="1" applyFont="1" applyFill="1" applyBorder="1" applyAlignment="1" applyProtection="1">
      <alignment vertical="center"/>
      <protection/>
    </xf>
    <xf numFmtId="0" fontId="1" fillId="2" borderId="27" xfId="0" applyNumberFormat="1" applyFont="1" applyFill="1" applyBorder="1" applyAlignment="1" applyProtection="1">
      <alignment horizontal="left" vertical="center" wrapText="1"/>
      <protection/>
    </xf>
    <xf numFmtId="4" fontId="1" fillId="2" borderId="30"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4" fontId="1" fillId="2" borderId="21"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0" fontId="1" fillId="2" borderId="12" xfId="0" applyNumberFormat="1" applyFont="1" applyFill="1" applyBorder="1" applyAlignment="1" applyProtection="1">
      <alignment horizontal="left" vertical="center" wrapText="1"/>
      <protection/>
    </xf>
    <xf numFmtId="4" fontId="1" fillId="2" borderId="22" xfId="0" applyNumberFormat="1" applyFont="1" applyFill="1" applyBorder="1" applyAlignment="1" applyProtection="1">
      <alignment/>
      <protection/>
    </xf>
    <xf numFmtId="4" fontId="1" fillId="2"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workbookViewId="0" topLeftCell="A2">
      <selection activeCell="B8" sqref="B8"/>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2" customFormat="1" ht="21" customHeight="1">
      <c r="A1" s="55" t="s">
        <v>0</v>
      </c>
      <c r="B1" s="55"/>
      <c r="C1" s="55"/>
      <c r="D1" s="55"/>
      <c r="E1" s="55"/>
      <c r="G1" s="67"/>
      <c r="H1" s="60"/>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s="53" customFormat="1" ht="21" customHeight="1">
      <c r="A2" s="90" t="s">
        <v>1</v>
      </c>
      <c r="B2" s="90"/>
      <c r="C2" s="90"/>
      <c r="D2" s="90"/>
      <c r="E2" s="90"/>
      <c r="F2" s="90"/>
      <c r="G2" s="90"/>
      <c r="H2" s="90"/>
      <c r="I2" s="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row>
    <row r="3" spans="1:256" s="52" customFormat="1" ht="21" customHeight="1">
      <c r="A3" s="198" t="s">
        <v>2</v>
      </c>
      <c r="B3" s="199"/>
      <c r="C3" s="199"/>
      <c r="D3" s="55"/>
      <c r="E3" s="55"/>
      <c r="G3" s="67"/>
      <c r="H3" s="168" t="s">
        <v>3</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8" s="65" customFormat="1" ht="21" customHeight="1">
      <c r="A4" s="146" t="s">
        <v>4</v>
      </c>
      <c r="B4" s="146"/>
      <c r="C4" s="146" t="s">
        <v>5</v>
      </c>
      <c r="D4" s="140"/>
      <c r="E4" s="140"/>
      <c r="F4" s="140"/>
      <c r="G4" s="200"/>
      <c r="H4" s="169"/>
    </row>
    <row r="5" spans="1:8" s="65" customFormat="1" ht="21" customHeight="1">
      <c r="A5" s="75" t="s">
        <v>6</v>
      </c>
      <c r="B5" s="78" t="s">
        <v>7</v>
      </c>
      <c r="C5" s="121" t="s">
        <v>8</v>
      </c>
      <c r="D5" s="78" t="s">
        <v>7</v>
      </c>
      <c r="E5" s="121" t="s">
        <v>9</v>
      </c>
      <c r="F5" s="78" t="s">
        <v>7</v>
      </c>
      <c r="G5" s="10" t="s">
        <v>10</v>
      </c>
      <c r="H5" s="78" t="s">
        <v>7</v>
      </c>
    </row>
    <row r="6" spans="1:256" s="54" customFormat="1" ht="21" customHeight="1">
      <c r="A6" s="170" t="s">
        <v>11</v>
      </c>
      <c r="B6" s="171">
        <f>F6+F10</f>
        <v>328</v>
      </c>
      <c r="C6" s="172" t="s">
        <v>12</v>
      </c>
      <c r="D6" s="171"/>
      <c r="E6" s="172" t="s">
        <v>13</v>
      </c>
      <c r="F6" s="171">
        <f>F7+F8+F9</f>
        <v>216.99999999999997</v>
      </c>
      <c r="G6" s="170" t="s">
        <v>14</v>
      </c>
      <c r="H6" s="171">
        <f>F7+F9</f>
        <v>201.39999999999998</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54" customFormat="1" ht="21" customHeight="1">
      <c r="A7" s="170" t="s">
        <v>15</v>
      </c>
      <c r="B7" s="171">
        <v>328</v>
      </c>
      <c r="C7" s="172" t="s">
        <v>16</v>
      </c>
      <c r="D7" s="171"/>
      <c r="E7" s="172" t="s">
        <v>17</v>
      </c>
      <c r="F7" s="171">
        <f>'9、一般-工资福利'!E7</f>
        <v>200.48</v>
      </c>
      <c r="G7" s="170" t="s">
        <v>18</v>
      </c>
      <c r="H7" s="171">
        <f>F8+F10</f>
        <v>126.6</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54" customFormat="1" ht="21" customHeight="1">
      <c r="A8" s="170" t="s">
        <v>19</v>
      </c>
      <c r="B8" s="171"/>
      <c r="C8" s="172" t="s">
        <v>20</v>
      </c>
      <c r="D8" s="171"/>
      <c r="E8" s="172" t="s">
        <v>21</v>
      </c>
      <c r="F8" s="171">
        <f>'11、一般-商品服务'!E7</f>
        <v>15.6</v>
      </c>
      <c r="G8" s="170" t="s">
        <v>22</v>
      </c>
      <c r="H8" s="171"/>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54" customFormat="1" ht="21" customHeight="1">
      <c r="A9" s="170" t="s">
        <v>23</v>
      </c>
      <c r="B9" s="171"/>
      <c r="C9" s="172" t="s">
        <v>24</v>
      </c>
      <c r="D9" s="171"/>
      <c r="E9" s="172" t="s">
        <v>25</v>
      </c>
      <c r="F9" s="171">
        <f>'13、一般-个人家庭'!E7</f>
        <v>0.92</v>
      </c>
      <c r="G9" s="170" t="s">
        <v>26</v>
      </c>
      <c r="H9" s="171"/>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54" customFormat="1" ht="21" customHeight="1">
      <c r="A10" s="170" t="s">
        <v>27</v>
      </c>
      <c r="B10" s="171"/>
      <c r="C10" s="172" t="s">
        <v>28</v>
      </c>
      <c r="D10" s="171"/>
      <c r="E10" s="178" t="s">
        <v>29</v>
      </c>
      <c r="F10" s="18">
        <v>111</v>
      </c>
      <c r="G10" s="170" t="s">
        <v>30</v>
      </c>
      <c r="H10" s="171"/>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54" customFormat="1" ht="21" customHeight="1">
      <c r="A11" s="170" t="s">
        <v>31</v>
      </c>
      <c r="B11" s="171"/>
      <c r="C11" s="172" t="s">
        <v>32</v>
      </c>
      <c r="D11" s="171"/>
      <c r="E11" s="178" t="s">
        <v>33</v>
      </c>
      <c r="F11" s="18">
        <v>111</v>
      </c>
      <c r="G11" s="170" t="s">
        <v>34</v>
      </c>
      <c r="H11" s="171"/>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54" customFormat="1" ht="21" customHeight="1">
      <c r="A12" s="178" t="s">
        <v>35</v>
      </c>
      <c r="B12" s="18"/>
      <c r="C12" s="172" t="s">
        <v>36</v>
      </c>
      <c r="D12" s="171"/>
      <c r="E12" s="178" t="s">
        <v>37</v>
      </c>
      <c r="F12" s="171"/>
      <c r="G12" s="170" t="s">
        <v>38</v>
      </c>
      <c r="H12" s="171"/>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54" customFormat="1" ht="21" customHeight="1">
      <c r="A13" s="178" t="s">
        <v>39</v>
      </c>
      <c r="B13" s="18">
        <v>0</v>
      </c>
      <c r="C13" s="172" t="s">
        <v>40</v>
      </c>
      <c r="D13" s="171"/>
      <c r="E13" s="170" t="s">
        <v>41</v>
      </c>
      <c r="F13" s="171"/>
      <c r="G13" s="170" t="s">
        <v>42</v>
      </c>
      <c r="H13" s="171"/>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54" customFormat="1" ht="21" customHeight="1">
      <c r="A14" s="178" t="s">
        <v>43</v>
      </c>
      <c r="B14" s="201">
        <v>0</v>
      </c>
      <c r="C14" s="172" t="s">
        <v>44</v>
      </c>
      <c r="D14" s="171"/>
      <c r="E14" s="170" t="s">
        <v>45</v>
      </c>
      <c r="F14" s="171"/>
      <c r="G14" s="170" t="s">
        <v>46</v>
      </c>
      <c r="H14" s="171"/>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54" customFormat="1" ht="21" customHeight="1">
      <c r="A15" s="178" t="s">
        <v>47</v>
      </c>
      <c r="B15" s="201">
        <v>0</v>
      </c>
      <c r="C15" s="172" t="s">
        <v>48</v>
      </c>
      <c r="D15" s="171">
        <f>B6</f>
        <v>328</v>
      </c>
      <c r="E15" s="170" t="s">
        <v>49</v>
      </c>
      <c r="F15" s="171"/>
      <c r="G15" s="170" t="s">
        <v>50</v>
      </c>
      <c r="H15" s="171"/>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54" customFormat="1" ht="21" customHeight="1">
      <c r="A16" s="178" t="s">
        <v>51</v>
      </c>
      <c r="B16" s="18">
        <v>0</v>
      </c>
      <c r="C16" s="202" t="s">
        <v>52</v>
      </c>
      <c r="D16" s="18"/>
      <c r="E16" s="170" t="s">
        <v>53</v>
      </c>
      <c r="F16" s="171"/>
      <c r="G16" s="170" t="s">
        <v>54</v>
      </c>
      <c r="H16" s="171"/>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54" customFormat="1" ht="21" customHeight="1">
      <c r="A17" s="178" t="s">
        <v>55</v>
      </c>
      <c r="B17" s="18">
        <v>0</v>
      </c>
      <c r="C17" s="203" t="s">
        <v>56</v>
      </c>
      <c r="D17" s="18"/>
      <c r="E17" s="170" t="s">
        <v>57</v>
      </c>
      <c r="F17" s="171"/>
      <c r="G17" s="170" t="s">
        <v>58</v>
      </c>
      <c r="H17" s="171"/>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54" customFormat="1" ht="21" customHeight="1">
      <c r="A18" s="178" t="s">
        <v>59</v>
      </c>
      <c r="B18" s="18"/>
      <c r="C18" s="203" t="s">
        <v>60</v>
      </c>
      <c r="D18" s="18"/>
      <c r="E18" s="170" t="s">
        <v>61</v>
      </c>
      <c r="F18" s="171"/>
      <c r="G18" s="170" t="s">
        <v>62</v>
      </c>
      <c r="H18" s="18"/>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54" customFormat="1" ht="21" customHeight="1">
      <c r="A19" s="178" t="s">
        <v>63</v>
      </c>
      <c r="B19" s="18">
        <v>0</v>
      </c>
      <c r="C19" s="203" t="s">
        <v>64</v>
      </c>
      <c r="D19" s="18"/>
      <c r="E19" s="170" t="s">
        <v>65</v>
      </c>
      <c r="F19" s="171"/>
      <c r="G19" s="170"/>
      <c r="H19" s="20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54" customFormat="1" ht="21" customHeight="1">
      <c r="A20" s="178" t="s">
        <v>66</v>
      </c>
      <c r="B20" s="18">
        <v>0</v>
      </c>
      <c r="C20" s="203" t="s">
        <v>67</v>
      </c>
      <c r="D20" s="18"/>
      <c r="E20" s="170" t="s">
        <v>68</v>
      </c>
      <c r="F20" s="18"/>
      <c r="G20" s="170"/>
      <c r="H20" s="20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54" customFormat="1" ht="21" customHeight="1">
      <c r="A21" s="178" t="s">
        <v>69</v>
      </c>
      <c r="B21" s="18">
        <v>0</v>
      </c>
      <c r="C21" s="203" t="s">
        <v>70</v>
      </c>
      <c r="D21" s="18"/>
      <c r="E21" s="172"/>
      <c r="F21" s="180"/>
      <c r="G21" s="178"/>
      <c r="H21" s="206"/>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54" customFormat="1" ht="21" customHeight="1">
      <c r="A22" s="178" t="s">
        <v>71</v>
      </c>
      <c r="B22" s="18">
        <v>0</v>
      </c>
      <c r="C22" s="203" t="s">
        <v>72</v>
      </c>
      <c r="D22" s="18"/>
      <c r="E22" s="172"/>
      <c r="F22" s="171"/>
      <c r="G22" s="178"/>
      <c r="H22" s="207"/>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54" customFormat="1" ht="21" customHeight="1">
      <c r="A23" s="178" t="s">
        <v>73</v>
      </c>
      <c r="B23" s="18">
        <v>0</v>
      </c>
      <c r="C23" s="208" t="s">
        <v>74</v>
      </c>
      <c r="D23" s="171"/>
      <c r="E23" s="172"/>
      <c r="F23" s="171"/>
      <c r="G23" s="178"/>
      <c r="H23" s="207"/>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54" customFormat="1" ht="21" customHeight="1">
      <c r="A24" s="178" t="s">
        <v>75</v>
      </c>
      <c r="B24" s="18">
        <v>0</v>
      </c>
      <c r="C24" s="177" t="s">
        <v>76</v>
      </c>
      <c r="D24" s="171"/>
      <c r="E24" s="202"/>
      <c r="F24" s="171"/>
      <c r="G24" s="178"/>
      <c r="H24" s="207"/>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54" customFormat="1" ht="21" customHeight="1">
      <c r="A25" s="178"/>
      <c r="B25" s="18"/>
      <c r="C25" s="177" t="s">
        <v>77</v>
      </c>
      <c r="D25" s="171"/>
      <c r="E25" s="172"/>
      <c r="F25" s="171"/>
      <c r="G25" s="178"/>
      <c r="H25" s="207"/>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54" customFormat="1" ht="21" customHeight="1">
      <c r="A26" s="178"/>
      <c r="B26" s="18"/>
      <c r="C26" s="177" t="s">
        <v>78</v>
      </c>
      <c r="D26" s="171"/>
      <c r="E26" s="172"/>
      <c r="F26" s="18"/>
      <c r="G26" s="178"/>
      <c r="H26" s="207"/>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54" customFormat="1" ht="21" customHeight="1">
      <c r="A27" s="178"/>
      <c r="B27" s="18"/>
      <c r="C27" s="177" t="s">
        <v>79</v>
      </c>
      <c r="D27" s="18"/>
      <c r="E27" s="202"/>
      <c r="F27" s="180"/>
      <c r="G27" s="178"/>
      <c r="H27" s="209"/>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4" customFormat="1" ht="21" customHeight="1">
      <c r="A28" s="182" t="s">
        <v>80</v>
      </c>
      <c r="B28" s="18">
        <f>B6</f>
        <v>328</v>
      </c>
      <c r="C28" s="121" t="s">
        <v>81</v>
      </c>
      <c r="D28" s="18">
        <f>B28</f>
        <v>328</v>
      </c>
      <c r="E28" s="183" t="s">
        <v>81</v>
      </c>
      <c r="F28" s="18">
        <f>D28</f>
        <v>328</v>
      </c>
      <c r="G28" s="182" t="s">
        <v>81</v>
      </c>
      <c r="H28" s="18">
        <f>F28</f>
        <v>328</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4" customFormat="1" ht="21" customHeight="1">
      <c r="A29" s="178" t="s">
        <v>82</v>
      </c>
      <c r="B29" s="210">
        <v>0</v>
      </c>
      <c r="C29" s="202"/>
      <c r="D29" s="210"/>
      <c r="E29" s="178"/>
      <c r="F29" s="210"/>
      <c r="G29" s="178"/>
      <c r="H29" s="206"/>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2" customFormat="1" ht="21" customHeight="1">
      <c r="A30" s="211"/>
      <c r="B30" s="212"/>
      <c r="C30" s="213"/>
      <c r="D30" s="212"/>
      <c r="E30" s="214"/>
      <c r="F30" s="215"/>
      <c r="G30" s="214"/>
      <c r="H30" s="215"/>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pans="1:256" s="54" customFormat="1" ht="21" customHeight="1">
      <c r="A31" s="182" t="s">
        <v>83</v>
      </c>
      <c r="B31" s="18">
        <f>B28</f>
        <v>328</v>
      </c>
      <c r="C31" s="183" t="s">
        <v>84</v>
      </c>
      <c r="D31" s="18">
        <f>D28</f>
        <v>328</v>
      </c>
      <c r="E31" s="183" t="s">
        <v>84</v>
      </c>
      <c r="F31" s="18">
        <f>F28</f>
        <v>328</v>
      </c>
      <c r="G31" s="182" t="s">
        <v>84</v>
      </c>
      <c r="H31" s="18">
        <f>H28</f>
        <v>328</v>
      </c>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197" customFormat="1" ht="24"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s="52" customFormat="1" ht="24"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s="52" customFormat="1" ht="24"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s="52" customFormat="1" ht="24"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spans="1:256" s="52" customFormat="1" ht="24"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spans="1:256" s="52" customFormat="1" ht="24"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row>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2" customFormat="1" ht="23.25" customHeight="1">
      <c r="A1" s="55" t="s">
        <v>171</v>
      </c>
      <c r="B1" s="116"/>
      <c r="C1" s="116"/>
      <c r="D1" s="117"/>
      <c r="E1" s="134"/>
      <c r="F1" s="134"/>
      <c r="G1" s="134"/>
      <c r="H1" s="134"/>
      <c r="I1" s="134"/>
      <c r="J1" s="134"/>
      <c r="K1" s="134"/>
      <c r="L1" s="142"/>
      <c r="M1" s="142"/>
    </row>
    <row r="2" spans="1:13" s="64" customFormat="1" ht="23.25" customHeight="1">
      <c r="A2" s="139" t="s">
        <v>172</v>
      </c>
      <c r="B2" s="139"/>
      <c r="C2" s="139"/>
      <c r="D2" s="139"/>
      <c r="E2" s="139"/>
      <c r="F2" s="139"/>
      <c r="G2" s="139"/>
      <c r="H2" s="139"/>
      <c r="I2" s="139"/>
      <c r="J2" s="139"/>
      <c r="K2" s="139"/>
      <c r="L2" s="139"/>
      <c r="M2" s="139"/>
    </row>
    <row r="3" spans="1:13" s="52" customFormat="1" ht="23.25" customHeight="1">
      <c r="A3" s="118" t="str">
        <f>'1、部门收支总表'!A3:C3</f>
        <v>单位名称：华容县小集成洪泛区管委会</v>
      </c>
      <c r="B3" s="119"/>
      <c r="C3" s="119"/>
      <c r="D3" s="119"/>
      <c r="E3" s="119"/>
      <c r="F3" s="119"/>
      <c r="G3" s="119"/>
      <c r="H3" s="134"/>
      <c r="I3" s="134"/>
      <c r="J3" s="134"/>
      <c r="K3" s="134"/>
      <c r="L3" s="143" t="s">
        <v>87</v>
      </c>
      <c r="M3" s="143"/>
    </row>
    <row r="4" spans="1:13" s="52" customFormat="1" ht="23.25" customHeight="1">
      <c r="A4" s="72" t="s">
        <v>118</v>
      </c>
      <c r="B4" s="72"/>
      <c r="C4" s="72"/>
      <c r="D4" s="92" t="s">
        <v>137</v>
      </c>
      <c r="E4" s="72" t="s">
        <v>119</v>
      </c>
      <c r="F4" s="75" t="s">
        <v>138</v>
      </c>
      <c r="G4" s="75"/>
      <c r="H4" s="75"/>
      <c r="I4" s="75"/>
      <c r="J4" s="75"/>
      <c r="K4" s="75" t="s">
        <v>142</v>
      </c>
      <c r="L4" s="75"/>
      <c r="M4" s="75"/>
    </row>
    <row r="5" spans="1:13" s="52" customFormat="1" ht="36.75" customHeight="1">
      <c r="A5" s="75" t="s">
        <v>109</v>
      </c>
      <c r="B5" s="75" t="s">
        <v>110</v>
      </c>
      <c r="C5" s="75" t="s">
        <v>111</v>
      </c>
      <c r="D5" s="10"/>
      <c r="E5" s="75"/>
      <c r="F5" s="78" t="s">
        <v>102</v>
      </c>
      <c r="G5" s="78" t="s">
        <v>173</v>
      </c>
      <c r="H5" s="78" t="s">
        <v>157</v>
      </c>
      <c r="I5" s="78" t="s">
        <v>158</v>
      </c>
      <c r="J5" s="78" t="s">
        <v>159</v>
      </c>
      <c r="K5" s="78" t="s">
        <v>102</v>
      </c>
      <c r="L5" s="78" t="s">
        <v>123</v>
      </c>
      <c r="M5" s="78" t="s">
        <v>174</v>
      </c>
    </row>
    <row r="6" spans="1:13" s="54" customFormat="1" ht="27" customHeight="1">
      <c r="A6" s="123"/>
      <c r="B6" s="123"/>
      <c r="C6" s="123"/>
      <c r="D6" s="141" t="s">
        <v>102</v>
      </c>
      <c r="E6" s="82">
        <f aca="true" t="shared" si="0" ref="E6:J6">E7</f>
        <v>200.48</v>
      </c>
      <c r="F6" s="82">
        <f t="shared" si="0"/>
        <v>200.48</v>
      </c>
      <c r="G6" s="82">
        <f t="shared" si="0"/>
        <v>147.03</v>
      </c>
      <c r="H6" s="82">
        <f t="shared" si="0"/>
        <v>37.16</v>
      </c>
      <c r="I6" s="82">
        <f t="shared" si="0"/>
        <v>16.23</v>
      </c>
      <c r="J6" s="82">
        <f t="shared" si="0"/>
        <v>0.06</v>
      </c>
      <c r="K6" s="82">
        <v>0</v>
      </c>
      <c r="L6" s="82">
        <v>0</v>
      </c>
      <c r="M6" s="18">
        <v>0</v>
      </c>
    </row>
    <row r="7" spans="1:13" s="52" customFormat="1" ht="27" customHeight="1">
      <c r="A7" s="75" t="str">
        <f>'4、部门支出总表(分类)'!A8</f>
        <v>201</v>
      </c>
      <c r="B7" s="75" t="str">
        <f>'4、部门支出总表(分类)'!B8</f>
        <v>03</v>
      </c>
      <c r="C7" s="75" t="str">
        <f>'4、部门支出总表(分类)'!C8</f>
        <v>01</v>
      </c>
      <c r="D7" s="75" t="str">
        <f>'4、部门支出总表(分类)'!D8</f>
        <v>行政运行</v>
      </c>
      <c r="E7" s="82">
        <f>F7</f>
        <v>200.48</v>
      </c>
      <c r="F7" s="82">
        <f>G7+H7+I7+J7</f>
        <v>200.48</v>
      </c>
      <c r="G7" s="82">
        <f>'9、一般-工资福利'!F7</f>
        <v>147.03</v>
      </c>
      <c r="H7" s="82">
        <f>'9、一般-工资福利'!K7</f>
        <v>37.16</v>
      </c>
      <c r="I7" s="82">
        <f>'9、一般-工资福利'!Q7</f>
        <v>16.23</v>
      </c>
      <c r="J7" s="82">
        <f>'9、一般-工资福利'!R7</f>
        <v>0.06</v>
      </c>
      <c r="K7" s="82">
        <v>0</v>
      </c>
      <c r="L7" s="82">
        <v>0</v>
      </c>
      <c r="M7" s="18">
        <v>0</v>
      </c>
    </row>
    <row r="8" spans="1:13" s="52" customFormat="1" ht="27" customHeight="1">
      <c r="A8" s="123"/>
      <c r="B8" s="123"/>
      <c r="C8" s="123"/>
      <c r="D8" s="141"/>
      <c r="E8" s="82"/>
      <c r="F8" s="82"/>
      <c r="G8" s="82"/>
      <c r="H8" s="82"/>
      <c r="I8" s="82"/>
      <c r="J8" s="82">
        <v>0</v>
      </c>
      <c r="K8" s="82">
        <v>0</v>
      </c>
      <c r="L8" s="82">
        <v>0</v>
      </c>
      <c r="M8" s="18">
        <v>0</v>
      </c>
    </row>
    <row r="9" spans="1:13" s="52" customFormat="1" ht="27" customHeight="1">
      <c r="A9" s="123"/>
      <c r="B9" s="123"/>
      <c r="C9" s="123"/>
      <c r="D9" s="141"/>
      <c r="E9" s="82"/>
      <c r="F9" s="82"/>
      <c r="G9" s="82"/>
      <c r="H9" s="82"/>
      <c r="I9" s="82"/>
      <c r="J9" s="82">
        <v>0</v>
      </c>
      <c r="K9" s="82">
        <v>0</v>
      </c>
      <c r="L9" s="82">
        <v>0</v>
      </c>
      <c r="M9" s="18">
        <v>0</v>
      </c>
    </row>
    <row r="10" spans="1:13" s="52" customFormat="1" ht="27" customHeight="1">
      <c r="A10" s="123"/>
      <c r="B10" s="123"/>
      <c r="C10" s="123"/>
      <c r="D10" s="141"/>
      <c r="E10" s="82"/>
      <c r="F10" s="82"/>
      <c r="G10" s="82"/>
      <c r="H10" s="82"/>
      <c r="I10" s="82"/>
      <c r="J10" s="82">
        <v>0</v>
      </c>
      <c r="K10" s="82">
        <v>0</v>
      </c>
      <c r="L10" s="82">
        <v>0</v>
      </c>
      <c r="M10" s="18">
        <v>0</v>
      </c>
    </row>
    <row r="11" spans="1:13" s="52" customFormat="1" ht="27" customHeight="1">
      <c r="A11" s="123"/>
      <c r="B11" s="123"/>
      <c r="C11" s="123"/>
      <c r="D11" s="141"/>
      <c r="E11" s="82"/>
      <c r="F11" s="82"/>
      <c r="G11" s="82"/>
      <c r="H11" s="82"/>
      <c r="I11" s="82"/>
      <c r="J11" s="82">
        <v>0</v>
      </c>
      <c r="K11" s="82">
        <v>0</v>
      </c>
      <c r="L11" s="82">
        <v>0</v>
      </c>
      <c r="M11" s="18">
        <v>0</v>
      </c>
    </row>
    <row r="12" spans="1:13" s="52" customFormat="1" ht="27" customHeight="1">
      <c r="A12" s="123"/>
      <c r="B12" s="123"/>
      <c r="C12" s="123"/>
      <c r="D12" s="141"/>
      <c r="E12" s="82"/>
      <c r="F12" s="82"/>
      <c r="G12" s="82"/>
      <c r="H12" s="82"/>
      <c r="I12" s="82"/>
      <c r="J12" s="82">
        <v>0</v>
      </c>
      <c r="K12" s="82">
        <v>0</v>
      </c>
      <c r="L12" s="82">
        <v>0</v>
      </c>
      <c r="M12" s="18">
        <v>0</v>
      </c>
    </row>
    <row r="13" spans="1:13" s="52" customFormat="1" ht="27" customHeight="1">
      <c r="A13" s="123"/>
      <c r="B13" s="123"/>
      <c r="C13" s="123"/>
      <c r="D13" s="141"/>
      <c r="E13" s="82"/>
      <c r="F13" s="82"/>
      <c r="G13" s="82"/>
      <c r="H13" s="82"/>
      <c r="I13" s="82"/>
      <c r="J13" s="82">
        <v>0</v>
      </c>
      <c r="K13" s="82">
        <v>0</v>
      </c>
      <c r="L13" s="82">
        <v>0</v>
      </c>
      <c r="M13" s="18">
        <v>0</v>
      </c>
    </row>
    <row r="14" spans="1:13" s="52" customFormat="1" ht="27" customHeight="1">
      <c r="A14" s="123"/>
      <c r="B14" s="123"/>
      <c r="C14" s="123"/>
      <c r="D14" s="141"/>
      <c r="E14" s="82"/>
      <c r="F14" s="82"/>
      <c r="G14" s="82"/>
      <c r="H14" s="82"/>
      <c r="I14" s="82"/>
      <c r="J14" s="82">
        <v>0</v>
      </c>
      <c r="K14" s="82">
        <v>0</v>
      </c>
      <c r="L14" s="82">
        <v>0</v>
      </c>
      <c r="M14" s="18">
        <v>0</v>
      </c>
    </row>
    <row r="15" spans="1:13" s="52" customFormat="1" ht="27" customHeight="1">
      <c r="A15" s="123"/>
      <c r="B15" s="123"/>
      <c r="C15" s="123"/>
      <c r="D15" s="141"/>
      <c r="E15" s="82"/>
      <c r="F15" s="82"/>
      <c r="G15" s="82"/>
      <c r="H15" s="82"/>
      <c r="I15" s="82"/>
      <c r="J15" s="82">
        <v>0</v>
      </c>
      <c r="K15" s="82">
        <v>0</v>
      </c>
      <c r="L15" s="82">
        <v>0</v>
      </c>
      <c r="M15" s="18">
        <v>0</v>
      </c>
    </row>
    <row r="16" spans="1:13" s="52" customFormat="1" ht="27" customHeight="1">
      <c r="A16" s="123"/>
      <c r="B16" s="123"/>
      <c r="C16" s="123"/>
      <c r="D16" s="141"/>
      <c r="E16" s="82"/>
      <c r="F16" s="82"/>
      <c r="G16" s="82"/>
      <c r="H16" s="82"/>
      <c r="I16" s="82"/>
      <c r="J16" s="82">
        <v>0</v>
      </c>
      <c r="K16" s="82">
        <v>0</v>
      </c>
      <c r="L16" s="82">
        <v>0</v>
      </c>
      <c r="M16" s="18">
        <v>0</v>
      </c>
    </row>
    <row r="17" spans="1:13" s="52" customFormat="1" ht="27" customHeight="1">
      <c r="A17" s="123"/>
      <c r="B17" s="123"/>
      <c r="C17" s="123"/>
      <c r="D17" s="141"/>
      <c r="E17" s="82"/>
      <c r="F17" s="82"/>
      <c r="G17" s="82"/>
      <c r="H17" s="82"/>
      <c r="I17" s="82"/>
      <c r="J17" s="82">
        <v>0</v>
      </c>
      <c r="K17" s="82">
        <v>0</v>
      </c>
      <c r="L17" s="82">
        <v>0</v>
      </c>
      <c r="M17" s="18">
        <v>0</v>
      </c>
    </row>
    <row r="18" spans="1:13" s="52" customFormat="1" ht="27" customHeight="1">
      <c r="A18" s="123"/>
      <c r="B18" s="123"/>
      <c r="C18" s="123"/>
      <c r="D18" s="141"/>
      <c r="E18" s="82"/>
      <c r="F18" s="82"/>
      <c r="G18" s="82"/>
      <c r="H18" s="82"/>
      <c r="I18" s="82"/>
      <c r="J18" s="82">
        <v>0</v>
      </c>
      <c r="K18" s="82">
        <v>0</v>
      </c>
      <c r="L18" s="82">
        <v>0</v>
      </c>
      <c r="M18" s="18">
        <v>0</v>
      </c>
    </row>
    <row r="19" spans="1:13" s="52" customFormat="1" ht="27" customHeight="1">
      <c r="A19" s="123"/>
      <c r="B19" s="123"/>
      <c r="C19" s="123"/>
      <c r="D19" s="141"/>
      <c r="E19" s="82"/>
      <c r="F19" s="82"/>
      <c r="G19" s="82"/>
      <c r="H19" s="82"/>
      <c r="I19" s="82"/>
      <c r="J19" s="82">
        <v>0</v>
      </c>
      <c r="K19" s="82">
        <v>0</v>
      </c>
      <c r="L19" s="82">
        <v>0</v>
      </c>
      <c r="M19" s="18">
        <v>0</v>
      </c>
    </row>
    <row r="20" spans="1:13" s="52" customFormat="1" ht="27" customHeight="1">
      <c r="A20" s="123"/>
      <c r="B20" s="123"/>
      <c r="C20" s="123"/>
      <c r="D20" s="141"/>
      <c r="E20" s="82"/>
      <c r="F20" s="82"/>
      <c r="G20" s="82"/>
      <c r="H20" s="82"/>
      <c r="I20" s="82"/>
      <c r="J20" s="82">
        <v>0</v>
      </c>
      <c r="K20" s="82">
        <v>0</v>
      </c>
      <c r="L20" s="82">
        <v>0</v>
      </c>
      <c r="M20" s="18">
        <v>0</v>
      </c>
    </row>
    <row r="21" spans="1:13" s="52" customFormat="1" ht="27" customHeight="1">
      <c r="A21" s="67"/>
      <c r="B21" s="67"/>
      <c r="C21" s="67"/>
      <c r="D21" s="67"/>
      <c r="E21" s="67"/>
      <c r="F21" s="67"/>
      <c r="G21" s="67"/>
      <c r="H21" s="67"/>
      <c r="I21" s="67"/>
      <c r="J21" s="67"/>
      <c r="K21" s="67"/>
      <c r="L21" s="67"/>
      <c r="M21" s="67"/>
    </row>
    <row r="22" spans="1:13" s="52" customFormat="1" ht="27" customHeight="1">
      <c r="A22" s="67"/>
      <c r="B22" s="67"/>
      <c r="C22" s="67"/>
      <c r="D22" s="67"/>
      <c r="E22" s="67"/>
      <c r="F22" s="67"/>
      <c r="G22" s="67"/>
      <c r="H22" s="67"/>
      <c r="I22" s="67"/>
      <c r="J22" s="67"/>
      <c r="K22" s="67"/>
      <c r="L22" s="67"/>
      <c r="M22" s="67"/>
    </row>
    <row r="23" spans="1:13" s="52" customFormat="1" ht="27" customHeight="1">
      <c r="A23" s="67"/>
      <c r="B23" s="67"/>
      <c r="C23" s="67"/>
      <c r="D23" s="67"/>
      <c r="E23" s="67"/>
      <c r="F23" s="67"/>
      <c r="G23" s="67"/>
      <c r="H23" s="67"/>
      <c r="I23" s="67"/>
      <c r="J23" s="67"/>
      <c r="K23" s="67"/>
      <c r="L23" s="67"/>
      <c r="M23" s="67"/>
    </row>
    <row r="24" spans="1:13" s="52" customFormat="1" ht="27" customHeight="1">
      <c r="A24" s="67"/>
      <c r="B24" s="67"/>
      <c r="C24" s="67"/>
      <c r="D24" s="67"/>
      <c r="E24" s="67"/>
      <c r="F24" s="67"/>
      <c r="G24" s="67"/>
      <c r="H24" s="67"/>
      <c r="I24" s="67"/>
      <c r="J24" s="67"/>
      <c r="K24" s="67"/>
      <c r="L24" s="67"/>
      <c r="M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E7" sqref="E7"/>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52" customFormat="1" ht="22.5" customHeight="1">
      <c r="A1" s="55" t="s">
        <v>175</v>
      </c>
      <c r="B1" s="116"/>
      <c r="C1" s="116"/>
      <c r="D1" s="117"/>
      <c r="E1" s="134"/>
      <c r="F1" s="134"/>
      <c r="G1" s="134"/>
      <c r="H1" s="134"/>
      <c r="I1" s="134"/>
      <c r="J1" s="134"/>
      <c r="K1" s="134"/>
      <c r="L1" s="134"/>
      <c r="M1" s="134"/>
      <c r="N1" s="134"/>
      <c r="O1" s="134"/>
      <c r="P1" s="134"/>
      <c r="Q1" s="134"/>
      <c r="R1" s="134"/>
      <c r="S1" s="134"/>
      <c r="T1" s="134"/>
      <c r="U1" s="134"/>
      <c r="V1" s="134"/>
      <c r="W1" s="134"/>
      <c r="X1" s="142"/>
      <c r="Y1" s="142"/>
      <c r="Z1" s="67"/>
    </row>
    <row r="2" spans="1:26" s="64" customFormat="1" ht="22.5" customHeight="1">
      <c r="A2" s="139" t="s">
        <v>176</v>
      </c>
      <c r="B2" s="139"/>
      <c r="C2" s="139"/>
      <c r="D2" s="139"/>
      <c r="E2" s="139"/>
      <c r="F2" s="139"/>
      <c r="G2" s="139"/>
      <c r="H2" s="139"/>
      <c r="I2" s="139"/>
      <c r="J2" s="139"/>
      <c r="K2" s="139"/>
      <c r="L2" s="139"/>
      <c r="M2" s="139"/>
      <c r="N2" s="139"/>
      <c r="O2" s="139"/>
      <c r="P2" s="139"/>
      <c r="Q2" s="139"/>
      <c r="R2" s="139"/>
      <c r="S2" s="139"/>
      <c r="T2" s="139"/>
      <c r="U2" s="139"/>
      <c r="V2" s="139"/>
      <c r="W2" s="139"/>
      <c r="X2" s="139"/>
      <c r="Y2" s="139"/>
      <c r="Z2" s="85"/>
    </row>
    <row r="3" spans="1:26" s="52" customFormat="1" ht="22.5" customHeight="1">
      <c r="A3" s="118" t="str">
        <f>'1、部门收支总表'!A3:C3</f>
        <v>单位名称：华容县小集成洪泛区管委会</v>
      </c>
      <c r="B3" s="119"/>
      <c r="C3" s="119"/>
      <c r="D3" s="119"/>
      <c r="E3" s="119"/>
      <c r="F3" s="119"/>
      <c r="G3" s="119"/>
      <c r="H3" s="119"/>
      <c r="I3" s="134"/>
      <c r="J3" s="134"/>
      <c r="K3" s="134"/>
      <c r="L3" s="134"/>
      <c r="M3" s="134"/>
      <c r="N3" s="134"/>
      <c r="O3" s="134"/>
      <c r="P3" s="134"/>
      <c r="Q3" s="134"/>
      <c r="R3" s="134"/>
      <c r="S3" s="134"/>
      <c r="T3" s="134"/>
      <c r="U3" s="134"/>
      <c r="V3" s="134"/>
      <c r="W3" s="134"/>
      <c r="X3" s="150"/>
      <c r="Y3" s="150" t="s">
        <v>87</v>
      </c>
      <c r="Z3" s="67"/>
    </row>
    <row r="4" spans="1:26" s="52" customFormat="1" ht="22.5" customHeight="1">
      <c r="A4" s="146" t="s">
        <v>118</v>
      </c>
      <c r="B4" s="147"/>
      <c r="C4" s="147"/>
      <c r="D4" s="92" t="s">
        <v>108</v>
      </c>
      <c r="E4" s="148" t="s">
        <v>177</v>
      </c>
      <c r="F4" s="72" t="s">
        <v>178</v>
      </c>
      <c r="G4" s="72" t="s">
        <v>179</v>
      </c>
      <c r="H4" s="72" t="s">
        <v>180</v>
      </c>
      <c r="I4" s="75" t="s">
        <v>181</v>
      </c>
      <c r="J4" s="75" t="s">
        <v>182</v>
      </c>
      <c r="K4" s="75" t="s">
        <v>183</v>
      </c>
      <c r="L4" s="75" t="s">
        <v>184</v>
      </c>
      <c r="M4" s="75" t="s">
        <v>185</v>
      </c>
      <c r="N4" s="75" t="s">
        <v>186</v>
      </c>
      <c r="O4" s="149" t="s">
        <v>187</v>
      </c>
      <c r="P4" s="75" t="s">
        <v>188</v>
      </c>
      <c r="Q4" s="75" t="s">
        <v>189</v>
      </c>
      <c r="R4" s="75" t="s">
        <v>190</v>
      </c>
      <c r="S4" s="149" t="s">
        <v>191</v>
      </c>
      <c r="T4" s="75" t="s">
        <v>192</v>
      </c>
      <c r="U4" s="75" t="s">
        <v>193</v>
      </c>
      <c r="V4" s="75" t="s">
        <v>194</v>
      </c>
      <c r="W4" s="75" t="s">
        <v>195</v>
      </c>
      <c r="X4" s="75" t="s">
        <v>196</v>
      </c>
      <c r="Y4" s="75" t="s">
        <v>197</v>
      </c>
      <c r="Z4" s="65"/>
    </row>
    <row r="5" spans="1:26" s="52" customFormat="1" ht="39" customHeight="1">
      <c r="A5" s="78" t="s">
        <v>109</v>
      </c>
      <c r="B5" s="78" t="s">
        <v>110</v>
      </c>
      <c r="C5" s="78" t="s">
        <v>111</v>
      </c>
      <c r="D5" s="100"/>
      <c r="E5" s="122"/>
      <c r="F5" s="78"/>
      <c r="G5" s="78"/>
      <c r="H5" s="78"/>
      <c r="I5" s="78"/>
      <c r="J5" s="78"/>
      <c r="K5" s="78"/>
      <c r="L5" s="78"/>
      <c r="M5" s="78"/>
      <c r="N5" s="78"/>
      <c r="O5" s="145"/>
      <c r="P5" s="78"/>
      <c r="Q5" s="78"/>
      <c r="R5" s="78"/>
      <c r="S5" s="145"/>
      <c r="T5" s="78"/>
      <c r="U5" s="78"/>
      <c r="V5" s="75"/>
      <c r="W5" s="78"/>
      <c r="X5" s="78"/>
      <c r="Y5" s="75"/>
      <c r="Z5" s="65"/>
    </row>
    <row r="6" spans="1:26" s="54" customFormat="1" ht="27" customHeight="1">
      <c r="A6" s="133"/>
      <c r="B6" s="133"/>
      <c r="C6" s="133"/>
      <c r="D6" s="124" t="s">
        <v>102</v>
      </c>
      <c r="E6" s="82">
        <f>E7</f>
        <v>15.6</v>
      </c>
      <c r="F6" s="82">
        <f aca="true" t="shared" si="0" ref="F6:Y6">F7</f>
        <v>2</v>
      </c>
      <c r="G6" s="82">
        <f t="shared" si="0"/>
        <v>2</v>
      </c>
      <c r="H6" s="82">
        <f t="shared" si="0"/>
        <v>1</v>
      </c>
      <c r="I6" s="82">
        <f t="shared" si="0"/>
        <v>2</v>
      </c>
      <c r="J6" s="82">
        <f t="shared" si="0"/>
        <v>2</v>
      </c>
      <c r="K6" s="82">
        <f t="shared" si="0"/>
        <v>0</v>
      </c>
      <c r="L6" s="82">
        <f t="shared" si="0"/>
        <v>0</v>
      </c>
      <c r="M6" s="82">
        <f t="shared" si="0"/>
        <v>2.6</v>
      </c>
      <c r="N6" s="82">
        <f t="shared" si="0"/>
        <v>2</v>
      </c>
      <c r="O6" s="82">
        <f t="shared" si="0"/>
        <v>0</v>
      </c>
      <c r="P6" s="82">
        <f t="shared" si="0"/>
        <v>0</v>
      </c>
      <c r="Q6" s="82">
        <f t="shared" si="0"/>
        <v>0</v>
      </c>
      <c r="R6" s="82">
        <f t="shared" si="0"/>
        <v>2</v>
      </c>
      <c r="S6" s="82">
        <f t="shared" si="0"/>
        <v>0</v>
      </c>
      <c r="T6" s="82">
        <f t="shared" si="0"/>
        <v>0</v>
      </c>
      <c r="U6" s="82">
        <f t="shared" si="0"/>
        <v>0</v>
      </c>
      <c r="V6" s="82">
        <f t="shared" si="0"/>
        <v>0</v>
      </c>
      <c r="W6" s="82">
        <f t="shared" si="0"/>
        <v>0</v>
      </c>
      <c r="X6" s="82">
        <f t="shared" si="0"/>
        <v>0</v>
      </c>
      <c r="Y6" s="82">
        <f t="shared" si="0"/>
        <v>0</v>
      </c>
      <c r="Z6" s="65"/>
    </row>
    <row r="7" spans="1:26" s="52" customFormat="1" ht="27" customHeight="1">
      <c r="A7" s="95" t="str">
        <f>'4、部门支出总表(分类)'!A8</f>
        <v>201</v>
      </c>
      <c r="B7" s="95" t="str">
        <f>'4、部门支出总表(分类)'!B8</f>
        <v>03</v>
      </c>
      <c r="C7" s="95" t="str">
        <f>'4、部门支出总表(分类)'!C8</f>
        <v>01</v>
      </c>
      <c r="D7" s="95" t="str">
        <f>'4、部门支出总表(分类)'!D8</f>
        <v>行政运行</v>
      </c>
      <c r="E7" s="82">
        <f>F7+G7+H7+I7+J7+K7+L7+M7+N7+O7+P7+Q7+R7+S7+T7+U7+V7+W7+X7+Y7</f>
        <v>15.6</v>
      </c>
      <c r="F7" s="82">
        <v>2</v>
      </c>
      <c r="G7" s="82">
        <v>2</v>
      </c>
      <c r="H7" s="82">
        <v>1</v>
      </c>
      <c r="I7" s="82">
        <v>2</v>
      </c>
      <c r="J7" s="82">
        <v>2</v>
      </c>
      <c r="K7" s="82"/>
      <c r="L7" s="82"/>
      <c r="M7" s="82">
        <v>2.6</v>
      </c>
      <c r="N7" s="82">
        <v>2</v>
      </c>
      <c r="O7" s="82"/>
      <c r="P7" s="82"/>
      <c r="Q7" s="82"/>
      <c r="R7" s="82">
        <v>2</v>
      </c>
      <c r="S7" s="82"/>
      <c r="T7" s="82"/>
      <c r="U7" s="82"/>
      <c r="V7" s="82"/>
      <c r="W7" s="18"/>
      <c r="X7" s="151"/>
      <c r="Y7" s="151"/>
      <c r="Z7" s="67"/>
    </row>
    <row r="8" spans="1:26" s="52" customFormat="1" ht="27" customHeight="1">
      <c r="A8" s="133"/>
      <c r="B8" s="133"/>
      <c r="C8" s="133"/>
      <c r="D8" s="124"/>
      <c r="E8" s="82"/>
      <c r="F8" s="82"/>
      <c r="G8" s="82"/>
      <c r="H8" s="82"/>
      <c r="I8" s="82"/>
      <c r="J8" s="82"/>
      <c r="K8" s="82"/>
      <c r="L8" s="82"/>
      <c r="M8" s="82"/>
      <c r="N8" s="82"/>
      <c r="O8" s="82"/>
      <c r="P8" s="82"/>
      <c r="Q8" s="82"/>
      <c r="R8" s="82"/>
      <c r="S8" s="82"/>
      <c r="T8" s="82"/>
      <c r="U8" s="82"/>
      <c r="V8" s="82"/>
      <c r="W8" s="18"/>
      <c r="X8" s="151"/>
      <c r="Y8" s="151"/>
      <c r="Z8" s="67"/>
    </row>
    <row r="9" spans="1:26" s="52" customFormat="1" ht="27" customHeight="1">
      <c r="A9" s="133"/>
      <c r="B9" s="133"/>
      <c r="C9" s="133"/>
      <c r="D9" s="124"/>
      <c r="E9" s="82"/>
      <c r="F9" s="82"/>
      <c r="G9" s="82"/>
      <c r="H9" s="82"/>
      <c r="I9" s="82"/>
      <c r="J9" s="82"/>
      <c r="K9" s="82"/>
      <c r="L9" s="82"/>
      <c r="M9" s="82"/>
      <c r="N9" s="82"/>
      <c r="O9" s="82"/>
      <c r="P9" s="82"/>
      <c r="Q9" s="82"/>
      <c r="R9" s="82"/>
      <c r="S9" s="82"/>
      <c r="T9" s="82"/>
      <c r="U9" s="82"/>
      <c r="V9" s="82"/>
      <c r="W9" s="18"/>
      <c r="X9" s="151"/>
      <c r="Y9" s="151"/>
      <c r="Z9" s="67"/>
    </row>
    <row r="10" spans="1:26" s="52" customFormat="1" ht="27" customHeight="1">
      <c r="A10" s="133"/>
      <c r="B10" s="133"/>
      <c r="C10" s="133"/>
      <c r="D10" s="124"/>
      <c r="E10" s="82"/>
      <c r="F10" s="82"/>
      <c r="G10" s="82"/>
      <c r="H10" s="82"/>
      <c r="I10" s="82"/>
      <c r="J10" s="82"/>
      <c r="K10" s="82"/>
      <c r="L10" s="82"/>
      <c r="M10" s="82"/>
      <c r="N10" s="82"/>
      <c r="O10" s="82"/>
      <c r="P10" s="82"/>
      <c r="Q10" s="82"/>
      <c r="R10" s="82"/>
      <c r="S10" s="82"/>
      <c r="T10" s="82"/>
      <c r="U10" s="82"/>
      <c r="V10" s="82"/>
      <c r="W10" s="18"/>
      <c r="X10" s="151"/>
      <c r="Y10" s="151"/>
      <c r="Z10" s="67"/>
    </row>
    <row r="11" spans="1:26" s="52" customFormat="1" ht="27" customHeight="1">
      <c r="A11" s="133"/>
      <c r="B11" s="133"/>
      <c r="C11" s="133"/>
      <c r="D11" s="124"/>
      <c r="E11" s="82"/>
      <c r="F11" s="82"/>
      <c r="G11" s="82"/>
      <c r="H11" s="82"/>
      <c r="I11" s="82"/>
      <c r="J11" s="82"/>
      <c r="K11" s="82"/>
      <c r="L11" s="82"/>
      <c r="M11" s="82"/>
      <c r="N11" s="82"/>
      <c r="O11" s="82"/>
      <c r="P11" s="82"/>
      <c r="Q11" s="82"/>
      <c r="R11" s="82">
        <v>0</v>
      </c>
      <c r="S11" s="82">
        <v>0</v>
      </c>
      <c r="T11" s="82">
        <v>0</v>
      </c>
      <c r="U11" s="82">
        <v>0</v>
      </c>
      <c r="V11" s="82">
        <v>0</v>
      </c>
      <c r="W11" s="18">
        <v>0</v>
      </c>
      <c r="X11" s="151">
        <v>0</v>
      </c>
      <c r="Y11" s="151">
        <v>0</v>
      </c>
      <c r="Z11" s="67"/>
    </row>
    <row r="12" spans="1:26" s="52" customFormat="1" ht="27" customHeight="1">
      <c r="A12" s="133"/>
      <c r="B12" s="133"/>
      <c r="C12" s="133"/>
      <c r="D12" s="124"/>
      <c r="E12" s="82"/>
      <c r="F12" s="82"/>
      <c r="G12" s="82"/>
      <c r="H12" s="82"/>
      <c r="I12" s="82"/>
      <c r="J12" s="82"/>
      <c r="K12" s="82"/>
      <c r="L12" s="82"/>
      <c r="M12" s="82"/>
      <c r="N12" s="82"/>
      <c r="O12" s="82"/>
      <c r="P12" s="82"/>
      <c r="Q12" s="82"/>
      <c r="R12" s="82">
        <v>0</v>
      </c>
      <c r="S12" s="82">
        <v>0</v>
      </c>
      <c r="T12" s="82">
        <v>0</v>
      </c>
      <c r="U12" s="82">
        <v>0</v>
      </c>
      <c r="V12" s="82">
        <v>0</v>
      </c>
      <c r="W12" s="18">
        <v>0</v>
      </c>
      <c r="X12" s="151">
        <v>0</v>
      </c>
      <c r="Y12" s="151">
        <v>0</v>
      </c>
      <c r="Z12" s="67"/>
    </row>
    <row r="13" spans="1:26" s="52" customFormat="1" ht="27"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1:26" s="52" customFormat="1" ht="27"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row>
    <row r="15" spans="1:26" s="52" customFormat="1" ht="27"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s="52" customFormat="1" ht="27"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26" s="52" customFormat="1" ht="27"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s="52" customFormat="1" ht="27"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s="52" customFormat="1" ht="27"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s="52" customFormat="1" ht="27"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G7" sqref="G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2" customFormat="1" ht="22.5" customHeight="1">
      <c r="A1" s="55" t="s">
        <v>198</v>
      </c>
      <c r="B1" s="116"/>
      <c r="C1" s="116"/>
      <c r="D1" s="117"/>
      <c r="E1" s="134"/>
      <c r="F1" s="134"/>
      <c r="G1" s="134"/>
      <c r="H1" s="134"/>
      <c r="I1" s="134"/>
      <c r="J1" s="134"/>
      <c r="K1" s="134"/>
      <c r="L1" s="134"/>
      <c r="M1" s="134"/>
      <c r="N1" s="134"/>
      <c r="O1" s="134"/>
      <c r="P1" s="142"/>
      <c r="Q1" s="142"/>
      <c r="R1" s="67"/>
    </row>
    <row r="2" spans="1:18" s="64" customFormat="1" ht="22.5" customHeight="1">
      <c r="A2" s="139" t="s">
        <v>199</v>
      </c>
      <c r="B2" s="139"/>
      <c r="C2" s="139"/>
      <c r="D2" s="139"/>
      <c r="E2" s="139"/>
      <c r="F2" s="139"/>
      <c r="G2" s="139"/>
      <c r="H2" s="139"/>
      <c r="I2" s="139"/>
      <c r="J2" s="139"/>
      <c r="K2" s="139"/>
      <c r="L2" s="139"/>
      <c r="M2" s="139"/>
      <c r="N2" s="139"/>
      <c r="O2" s="139"/>
      <c r="P2" s="139"/>
      <c r="Q2" s="139"/>
      <c r="R2" s="85"/>
    </row>
    <row r="3" spans="1:18" s="52" customFormat="1" ht="22.5" customHeight="1">
      <c r="A3" s="118" t="str">
        <f>'1、部门收支总表'!A3:C3</f>
        <v>单位名称：华容县小集成洪泛区管委会</v>
      </c>
      <c r="B3" s="119"/>
      <c r="C3" s="119"/>
      <c r="D3" s="119"/>
      <c r="E3" s="119"/>
      <c r="F3" s="119"/>
      <c r="G3" s="119"/>
      <c r="H3" s="119"/>
      <c r="I3" s="134"/>
      <c r="J3" s="134"/>
      <c r="K3" s="134"/>
      <c r="L3" s="134"/>
      <c r="M3" s="134"/>
      <c r="N3" s="134"/>
      <c r="O3" s="134"/>
      <c r="P3" s="143" t="s">
        <v>87</v>
      </c>
      <c r="Q3" s="143"/>
      <c r="R3" s="67"/>
    </row>
    <row r="4" spans="1:18" s="52" customFormat="1" ht="22.5" customHeight="1">
      <c r="A4" s="140" t="s">
        <v>118</v>
      </c>
      <c r="B4" s="140"/>
      <c r="C4" s="140"/>
      <c r="D4" s="10" t="s">
        <v>137</v>
      </c>
      <c r="E4" s="121" t="s">
        <v>89</v>
      </c>
      <c r="F4" s="121" t="s">
        <v>139</v>
      </c>
      <c r="G4" s="121"/>
      <c r="H4" s="121"/>
      <c r="I4" s="121"/>
      <c r="J4" s="121"/>
      <c r="K4" s="121"/>
      <c r="L4" s="121"/>
      <c r="M4" s="121"/>
      <c r="N4" s="121"/>
      <c r="O4" s="144" t="s">
        <v>142</v>
      </c>
      <c r="P4" s="144"/>
      <c r="Q4" s="144"/>
      <c r="R4" s="65"/>
    </row>
    <row r="5" spans="1:18" s="52" customFormat="1" ht="39" customHeight="1">
      <c r="A5" s="75" t="s">
        <v>109</v>
      </c>
      <c r="B5" s="75" t="s">
        <v>110</v>
      </c>
      <c r="C5" s="75" t="s">
        <v>111</v>
      </c>
      <c r="D5" s="10"/>
      <c r="E5" s="121"/>
      <c r="F5" s="78" t="s">
        <v>102</v>
      </c>
      <c r="G5" s="78" t="s">
        <v>200</v>
      </c>
      <c r="H5" s="78" t="s">
        <v>188</v>
      </c>
      <c r="I5" s="78" t="s">
        <v>189</v>
      </c>
      <c r="J5" s="78" t="s">
        <v>201</v>
      </c>
      <c r="K5" s="78" t="s">
        <v>190</v>
      </c>
      <c r="L5" s="78" t="s">
        <v>194</v>
      </c>
      <c r="M5" s="78" t="s">
        <v>186</v>
      </c>
      <c r="N5" s="78" t="s">
        <v>202</v>
      </c>
      <c r="O5" s="145" t="s">
        <v>102</v>
      </c>
      <c r="P5" s="78" t="s">
        <v>203</v>
      </c>
      <c r="Q5" s="78" t="s">
        <v>174</v>
      </c>
      <c r="R5" s="65"/>
    </row>
    <row r="6" spans="1:18" s="54" customFormat="1" ht="27" customHeight="1">
      <c r="A6" s="123"/>
      <c r="B6" s="123"/>
      <c r="C6" s="123"/>
      <c r="D6" s="141" t="s">
        <v>102</v>
      </c>
      <c r="E6" s="82">
        <f>E7</f>
        <v>15.6</v>
      </c>
      <c r="F6" s="82">
        <f aca="true" t="shared" si="0" ref="F6:Q6">F7</f>
        <v>15.6</v>
      </c>
      <c r="G6" s="82">
        <f t="shared" si="0"/>
        <v>11.6</v>
      </c>
      <c r="H6" s="82">
        <f t="shared" si="0"/>
        <v>0</v>
      </c>
      <c r="I6" s="82">
        <f t="shared" si="0"/>
        <v>0</v>
      </c>
      <c r="J6" s="82">
        <f t="shared" si="0"/>
        <v>0</v>
      </c>
      <c r="K6" s="82">
        <f t="shared" si="0"/>
        <v>2</v>
      </c>
      <c r="L6" s="82">
        <f t="shared" si="0"/>
        <v>0</v>
      </c>
      <c r="M6" s="82">
        <f t="shared" si="0"/>
        <v>2</v>
      </c>
      <c r="N6" s="82">
        <f t="shared" si="0"/>
        <v>0</v>
      </c>
      <c r="O6" s="82">
        <f t="shared" si="0"/>
        <v>0</v>
      </c>
      <c r="P6" s="82">
        <f t="shared" si="0"/>
        <v>0</v>
      </c>
      <c r="Q6" s="82">
        <f t="shared" si="0"/>
        <v>0</v>
      </c>
      <c r="R6" s="65"/>
    </row>
    <row r="7" spans="1:18" s="52" customFormat="1" ht="27" customHeight="1">
      <c r="A7" s="75" t="str">
        <f>'4、部门支出总表(分类)'!A8</f>
        <v>201</v>
      </c>
      <c r="B7" s="75" t="str">
        <f>'4、部门支出总表(分类)'!B8</f>
        <v>03</v>
      </c>
      <c r="C7" s="75" t="str">
        <f>'4、部门支出总表(分类)'!C8</f>
        <v>01</v>
      </c>
      <c r="D7" s="75" t="str">
        <f>'4、部门支出总表(分类)'!D8</f>
        <v>行政运行</v>
      </c>
      <c r="E7" s="82">
        <f>F7+O7</f>
        <v>15.6</v>
      </c>
      <c r="F7" s="82">
        <f>G7+H7+I7+J7+K7+L7+M7+N7</f>
        <v>15.6</v>
      </c>
      <c r="G7" s="82">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11.6</v>
      </c>
      <c r="H7" s="82">
        <f>'11、一般-商品服务'!P7</f>
        <v>0</v>
      </c>
      <c r="I7" s="82">
        <f>'11、一般-商品服务'!Q7</f>
        <v>0</v>
      </c>
      <c r="J7" s="82"/>
      <c r="K7" s="82">
        <f>'11、一般-商品服务'!R7</f>
        <v>2</v>
      </c>
      <c r="L7" s="82"/>
      <c r="M7" s="82">
        <f>'11、一般-商品服务'!N7</f>
        <v>2</v>
      </c>
      <c r="N7" s="82">
        <f>'11、一般-商品服务'!Y7</f>
        <v>0</v>
      </c>
      <c r="O7" s="82"/>
      <c r="P7" s="82">
        <v>0</v>
      </c>
      <c r="Q7" s="18">
        <v>0</v>
      </c>
      <c r="R7" s="67"/>
    </row>
    <row r="8" spans="1:18" s="52" customFormat="1" ht="27" customHeight="1">
      <c r="A8" s="123"/>
      <c r="B8" s="123"/>
      <c r="C8" s="123"/>
      <c r="D8" s="141"/>
      <c r="E8" s="82"/>
      <c r="F8" s="82"/>
      <c r="G8" s="82"/>
      <c r="H8" s="82"/>
      <c r="I8" s="82"/>
      <c r="J8" s="82"/>
      <c r="K8" s="82"/>
      <c r="L8" s="82"/>
      <c r="M8" s="82"/>
      <c r="N8" s="82"/>
      <c r="O8" s="82"/>
      <c r="P8" s="82">
        <v>0</v>
      </c>
      <c r="Q8" s="18">
        <v>0</v>
      </c>
      <c r="R8" s="67"/>
    </row>
    <row r="9" spans="1:18" s="52" customFormat="1" ht="27" customHeight="1">
      <c r="A9" s="123"/>
      <c r="B9" s="123"/>
      <c r="C9" s="123"/>
      <c r="D9" s="141"/>
      <c r="E9" s="82"/>
      <c r="F9" s="82"/>
      <c r="G9" s="82"/>
      <c r="H9" s="82"/>
      <c r="I9" s="82"/>
      <c r="J9" s="82"/>
      <c r="K9" s="82"/>
      <c r="L9" s="82"/>
      <c r="M9" s="82"/>
      <c r="N9" s="82"/>
      <c r="O9" s="82"/>
      <c r="P9" s="82">
        <v>0</v>
      </c>
      <c r="Q9" s="18">
        <v>0</v>
      </c>
      <c r="R9" s="67"/>
    </row>
    <row r="10" spans="1:18" s="52" customFormat="1" ht="27" customHeight="1">
      <c r="A10" s="123"/>
      <c r="B10" s="123"/>
      <c r="C10" s="123"/>
      <c r="D10" s="141"/>
      <c r="E10" s="82"/>
      <c r="F10" s="82"/>
      <c r="G10" s="82"/>
      <c r="H10" s="82"/>
      <c r="I10" s="82"/>
      <c r="J10" s="82"/>
      <c r="K10" s="82"/>
      <c r="L10" s="82"/>
      <c r="M10" s="82"/>
      <c r="N10" s="82"/>
      <c r="O10" s="82"/>
      <c r="P10" s="82">
        <v>0</v>
      </c>
      <c r="Q10" s="18">
        <v>0</v>
      </c>
      <c r="R10" s="67"/>
    </row>
    <row r="11" spans="1:18" s="52" customFormat="1" ht="27" customHeight="1">
      <c r="A11" s="123"/>
      <c r="B11" s="123"/>
      <c r="C11" s="123"/>
      <c r="D11" s="141"/>
      <c r="E11" s="82"/>
      <c r="F11" s="82"/>
      <c r="G11" s="82"/>
      <c r="H11" s="82"/>
      <c r="I11" s="82"/>
      <c r="J11" s="82"/>
      <c r="K11" s="82"/>
      <c r="L11" s="82"/>
      <c r="M11" s="82"/>
      <c r="N11" s="82"/>
      <c r="O11" s="82"/>
      <c r="P11" s="82">
        <v>0</v>
      </c>
      <c r="Q11" s="18">
        <v>0</v>
      </c>
      <c r="R11" s="67"/>
    </row>
    <row r="12" spans="1:18" s="52" customFormat="1" ht="27" customHeight="1">
      <c r="A12" s="123"/>
      <c r="B12" s="123"/>
      <c r="C12" s="123"/>
      <c r="D12" s="141"/>
      <c r="E12" s="82"/>
      <c r="F12" s="82"/>
      <c r="G12" s="82"/>
      <c r="H12" s="82"/>
      <c r="I12" s="82"/>
      <c r="J12" s="82"/>
      <c r="K12" s="82"/>
      <c r="L12" s="82"/>
      <c r="M12" s="82"/>
      <c r="N12" s="82"/>
      <c r="O12" s="82"/>
      <c r="P12" s="82">
        <v>0</v>
      </c>
      <c r="Q12" s="18">
        <v>0</v>
      </c>
      <c r="R12" s="67"/>
    </row>
    <row r="13" spans="1:18" s="52" customFormat="1" ht="27" customHeight="1">
      <c r="A13" s="67"/>
      <c r="B13" s="67"/>
      <c r="C13" s="67"/>
      <c r="D13" s="67"/>
      <c r="E13" s="67"/>
      <c r="F13" s="67"/>
      <c r="G13" s="67"/>
      <c r="H13" s="67"/>
      <c r="I13" s="67"/>
      <c r="J13" s="67"/>
      <c r="K13" s="67"/>
      <c r="L13" s="67"/>
      <c r="M13" s="67"/>
      <c r="N13" s="67"/>
      <c r="O13" s="67"/>
      <c r="P13" s="67"/>
      <c r="Q13" s="67"/>
      <c r="R13" s="67"/>
    </row>
    <row r="14" spans="1:18" s="52" customFormat="1" ht="27" customHeight="1">
      <c r="A14" s="67"/>
      <c r="B14" s="67"/>
      <c r="C14" s="67"/>
      <c r="D14" s="67"/>
      <c r="E14" s="67"/>
      <c r="F14" s="67"/>
      <c r="G14" s="67"/>
      <c r="H14" s="67"/>
      <c r="I14" s="67"/>
      <c r="J14" s="67"/>
      <c r="K14" s="67"/>
      <c r="L14" s="67"/>
      <c r="M14" s="67"/>
      <c r="N14" s="67"/>
      <c r="O14" s="67"/>
      <c r="P14" s="67"/>
      <c r="Q14" s="67"/>
      <c r="R14" s="67"/>
    </row>
    <row r="15" spans="1:18" s="52" customFormat="1" ht="27" customHeight="1">
      <c r="A15" s="67"/>
      <c r="B15" s="67"/>
      <c r="C15" s="67"/>
      <c r="D15" s="67"/>
      <c r="E15" s="67"/>
      <c r="F15" s="67"/>
      <c r="G15" s="67"/>
      <c r="H15" s="67"/>
      <c r="I15" s="67"/>
      <c r="J15" s="67"/>
      <c r="K15" s="67"/>
      <c r="L15" s="67"/>
      <c r="M15" s="67"/>
      <c r="N15" s="67"/>
      <c r="O15" s="67"/>
      <c r="P15" s="67"/>
      <c r="Q15" s="67"/>
      <c r="R15" s="67"/>
    </row>
    <row r="16" spans="1:18" s="52" customFormat="1" ht="27" customHeight="1">
      <c r="A16" s="67"/>
      <c r="B16" s="67"/>
      <c r="C16" s="67"/>
      <c r="D16" s="67"/>
      <c r="E16" s="67"/>
      <c r="F16" s="67"/>
      <c r="G16" s="67"/>
      <c r="H16" s="67"/>
      <c r="I16" s="67"/>
      <c r="J16" s="67"/>
      <c r="K16" s="67"/>
      <c r="L16" s="67"/>
      <c r="M16" s="67"/>
      <c r="N16" s="67"/>
      <c r="O16" s="67"/>
      <c r="P16" s="67"/>
      <c r="Q16" s="67"/>
      <c r="R16" s="67"/>
    </row>
    <row r="17" spans="1:18" s="52" customFormat="1" ht="27" customHeight="1">
      <c r="A17" s="67"/>
      <c r="B17" s="67"/>
      <c r="C17" s="67"/>
      <c r="D17" s="67"/>
      <c r="E17" s="67"/>
      <c r="F17" s="67"/>
      <c r="G17" s="67"/>
      <c r="H17" s="67"/>
      <c r="I17" s="67"/>
      <c r="J17" s="67"/>
      <c r="K17" s="67"/>
      <c r="L17" s="67"/>
      <c r="M17" s="67"/>
      <c r="N17" s="67"/>
      <c r="O17" s="67"/>
      <c r="P17" s="67"/>
      <c r="Q17" s="67"/>
      <c r="R17" s="67"/>
    </row>
    <row r="18" spans="1:18" s="52" customFormat="1" ht="27" customHeight="1">
      <c r="A18" s="67"/>
      <c r="B18" s="67"/>
      <c r="C18" s="67"/>
      <c r="D18" s="67"/>
      <c r="E18" s="67"/>
      <c r="F18" s="67"/>
      <c r="G18" s="67"/>
      <c r="H18" s="67"/>
      <c r="I18" s="67"/>
      <c r="J18" s="67"/>
      <c r="K18" s="67"/>
      <c r="L18" s="67"/>
      <c r="M18" s="67"/>
      <c r="N18" s="67"/>
      <c r="O18" s="67"/>
      <c r="P18" s="67"/>
      <c r="Q18" s="67"/>
      <c r="R18" s="67"/>
    </row>
    <row r="19" spans="1:18" s="52" customFormat="1" ht="27" customHeight="1">
      <c r="A19" s="67"/>
      <c r="B19" s="67"/>
      <c r="C19" s="67"/>
      <c r="D19" s="67"/>
      <c r="E19" s="67"/>
      <c r="F19" s="67"/>
      <c r="G19" s="67"/>
      <c r="H19" s="67"/>
      <c r="I19" s="67"/>
      <c r="J19" s="67"/>
      <c r="K19" s="67"/>
      <c r="L19" s="67"/>
      <c r="M19" s="67"/>
      <c r="N19" s="67"/>
      <c r="O19" s="67"/>
      <c r="P19" s="67"/>
      <c r="Q19" s="67"/>
      <c r="R19" s="67"/>
    </row>
    <row r="20" spans="1:18" s="52" customFormat="1" ht="27" customHeight="1">
      <c r="A20" s="67"/>
      <c r="B20" s="67"/>
      <c r="C20" s="67"/>
      <c r="D20" s="67"/>
      <c r="E20" s="67"/>
      <c r="F20" s="67"/>
      <c r="G20" s="67"/>
      <c r="H20" s="67"/>
      <c r="I20" s="67"/>
      <c r="J20" s="67"/>
      <c r="K20" s="67"/>
      <c r="L20" s="67"/>
      <c r="M20" s="67"/>
      <c r="N20" s="67"/>
      <c r="O20" s="67"/>
      <c r="P20" s="67"/>
      <c r="Q20" s="67"/>
      <c r="R20" s="67"/>
    </row>
    <row r="21" spans="1:18" s="52" customFormat="1" ht="27" customHeight="1">
      <c r="A21" s="67"/>
      <c r="B21" s="67"/>
      <c r="C21" s="67"/>
      <c r="D21" s="67"/>
      <c r="E21" s="67"/>
      <c r="F21" s="67"/>
      <c r="G21" s="67"/>
      <c r="H21" s="67"/>
      <c r="I21" s="67"/>
      <c r="J21" s="67"/>
      <c r="K21" s="67"/>
      <c r="L21" s="67"/>
      <c r="M21" s="67"/>
      <c r="N21" s="67"/>
      <c r="O21" s="67"/>
      <c r="P21" s="67"/>
      <c r="Q21" s="67"/>
      <c r="R21" s="67"/>
    </row>
    <row r="22" spans="1:18" s="52" customFormat="1" ht="27" customHeight="1">
      <c r="A22" s="67"/>
      <c r="B22" s="67"/>
      <c r="C22" s="67"/>
      <c r="D22" s="67"/>
      <c r="E22" s="67"/>
      <c r="F22" s="67"/>
      <c r="G22" s="67"/>
      <c r="H22" s="67"/>
      <c r="I22" s="67"/>
      <c r="J22" s="67"/>
      <c r="K22" s="67"/>
      <c r="L22" s="67"/>
      <c r="M22" s="67"/>
      <c r="N22" s="67"/>
      <c r="O22" s="67"/>
      <c r="P22" s="67"/>
      <c r="Q22" s="67"/>
      <c r="R22" s="67"/>
    </row>
    <row r="23" spans="1:18" s="52" customFormat="1" ht="27" customHeight="1">
      <c r="A23" s="67"/>
      <c r="B23" s="67"/>
      <c r="C23" s="67"/>
      <c r="D23" s="67"/>
      <c r="E23" s="67"/>
      <c r="F23" s="67"/>
      <c r="G23" s="67"/>
      <c r="H23" s="67"/>
      <c r="I23" s="67"/>
      <c r="J23" s="67"/>
      <c r="K23" s="67"/>
      <c r="L23" s="67"/>
      <c r="M23" s="67"/>
      <c r="N23" s="67"/>
      <c r="O23" s="67"/>
      <c r="P23" s="67"/>
      <c r="Q23" s="67"/>
      <c r="R23" s="67"/>
    </row>
    <row r="24" spans="1:18" s="52" customFormat="1" ht="27" customHeight="1">
      <c r="A24" s="67"/>
      <c r="B24" s="67"/>
      <c r="C24" s="67"/>
      <c r="D24" s="67"/>
      <c r="E24" s="67"/>
      <c r="F24" s="67"/>
      <c r="G24" s="67"/>
      <c r="H24" s="67"/>
      <c r="I24" s="67"/>
      <c r="J24" s="67"/>
      <c r="K24" s="67"/>
      <c r="L24" s="67"/>
      <c r="M24" s="67"/>
      <c r="N24" s="67"/>
      <c r="O24" s="67"/>
      <c r="P24" s="67"/>
      <c r="Q24" s="67"/>
      <c r="R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E8" sqref="E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2" customFormat="1" ht="22.5" customHeight="1">
      <c r="A1" s="55" t="s">
        <v>204</v>
      </c>
      <c r="B1" s="116"/>
      <c r="C1" s="116"/>
      <c r="D1" s="117"/>
      <c r="E1" s="117"/>
      <c r="F1" s="117"/>
      <c r="G1" s="117"/>
      <c r="H1" s="117"/>
      <c r="I1" s="117"/>
      <c r="J1" s="117"/>
      <c r="K1" s="117"/>
      <c r="L1" s="117"/>
      <c r="M1" s="134"/>
      <c r="N1" s="134"/>
      <c r="O1" s="134"/>
      <c r="P1" s="125"/>
    </row>
    <row r="2" spans="1:16" s="64" customFormat="1" ht="22.5" customHeight="1">
      <c r="A2" s="90" t="s">
        <v>205</v>
      </c>
      <c r="B2" s="90"/>
      <c r="C2" s="90"/>
      <c r="D2" s="90"/>
      <c r="E2" s="90"/>
      <c r="F2" s="90"/>
      <c r="G2" s="90"/>
      <c r="H2" s="90"/>
      <c r="I2" s="90"/>
      <c r="J2" s="90"/>
      <c r="K2" s="90"/>
      <c r="L2" s="90"/>
      <c r="M2" s="90"/>
      <c r="N2" s="90"/>
      <c r="O2" s="90"/>
      <c r="P2" s="90"/>
    </row>
    <row r="3" spans="1:16" s="52" customFormat="1" ht="22.5" customHeight="1">
      <c r="A3" s="128" t="str">
        <f>'2、部门收入总表'!A3:D3</f>
        <v>单位名称：华容县小集成洪泛区管委会</v>
      </c>
      <c r="B3" s="129"/>
      <c r="C3" s="129"/>
      <c r="D3" s="129"/>
      <c r="E3" s="129"/>
      <c r="F3" s="129"/>
      <c r="G3" s="120"/>
      <c r="H3" s="120"/>
      <c r="I3" s="120"/>
      <c r="J3" s="120"/>
      <c r="K3" s="120"/>
      <c r="L3" s="120"/>
      <c r="M3" s="135"/>
      <c r="N3" s="135"/>
      <c r="O3" s="135"/>
      <c r="P3" s="126" t="s">
        <v>87</v>
      </c>
    </row>
    <row r="4" spans="1:232" s="127" customFormat="1" ht="22.5" customHeight="1">
      <c r="A4" s="92" t="s">
        <v>118</v>
      </c>
      <c r="B4" s="92"/>
      <c r="C4" s="92"/>
      <c r="D4" s="92" t="s">
        <v>108</v>
      </c>
      <c r="E4" s="130" t="s">
        <v>89</v>
      </c>
      <c r="F4" s="93" t="s">
        <v>206</v>
      </c>
      <c r="G4" s="95" t="s">
        <v>207</v>
      </c>
      <c r="H4" s="95" t="s">
        <v>208</v>
      </c>
      <c r="I4" s="95" t="s">
        <v>209</v>
      </c>
      <c r="J4" s="95" t="s">
        <v>210</v>
      </c>
      <c r="K4" s="95" t="s">
        <v>211</v>
      </c>
      <c r="L4" s="95" t="s">
        <v>212</v>
      </c>
      <c r="M4" s="75" t="s">
        <v>213</v>
      </c>
      <c r="N4" s="102" t="s">
        <v>214</v>
      </c>
      <c r="O4" s="75" t="s">
        <v>215</v>
      </c>
      <c r="P4" s="136" t="s">
        <v>216</v>
      </c>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row>
    <row r="5" spans="1:232" s="65" customFormat="1" ht="38.25" customHeight="1">
      <c r="A5" s="100" t="s">
        <v>109</v>
      </c>
      <c r="B5" s="100" t="s">
        <v>110</v>
      </c>
      <c r="C5" s="100" t="s">
        <v>111</v>
      </c>
      <c r="D5" s="100"/>
      <c r="E5" s="131"/>
      <c r="F5" s="132"/>
      <c r="G5" s="132"/>
      <c r="H5" s="132"/>
      <c r="I5" s="132"/>
      <c r="J5" s="132"/>
      <c r="K5" s="132"/>
      <c r="L5" s="132"/>
      <c r="M5" s="78"/>
      <c r="N5" s="137"/>
      <c r="O5" s="78"/>
      <c r="P5" s="138"/>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row>
    <row r="6" spans="1:16" s="54" customFormat="1" ht="27" customHeight="1">
      <c r="A6" s="133"/>
      <c r="B6" s="133"/>
      <c r="C6" s="133"/>
      <c r="D6" s="124" t="s">
        <v>102</v>
      </c>
      <c r="E6" s="82"/>
      <c r="F6" s="82"/>
      <c r="G6" s="82"/>
      <c r="H6" s="82"/>
      <c r="I6" s="82"/>
      <c r="J6" s="82"/>
      <c r="K6" s="82"/>
      <c r="L6" s="82"/>
      <c r="M6" s="82"/>
      <c r="N6" s="82"/>
      <c r="O6" s="82"/>
      <c r="P6" s="18"/>
    </row>
    <row r="7" spans="1:17" s="52" customFormat="1" ht="27" customHeight="1">
      <c r="A7" s="95" t="str">
        <f>'4、部门支出总表(分类)'!A8</f>
        <v>201</v>
      </c>
      <c r="B7" s="95" t="str">
        <f>'4、部门支出总表(分类)'!B8</f>
        <v>03</v>
      </c>
      <c r="C7" s="95" t="str">
        <f>'4、部门支出总表(分类)'!C8</f>
        <v>01</v>
      </c>
      <c r="D7" s="95" t="str">
        <f>'4、部门支出总表(分类)'!D8</f>
        <v>行政运行</v>
      </c>
      <c r="E7" s="82">
        <f>F7+G7+H7+I7+J7+K7+L7+M7+N7+O7+P7</f>
        <v>0.92</v>
      </c>
      <c r="F7" s="82"/>
      <c r="G7" s="82"/>
      <c r="H7" s="82"/>
      <c r="I7" s="82">
        <v>0.92</v>
      </c>
      <c r="J7" s="82"/>
      <c r="K7" s="82"/>
      <c r="L7" s="82"/>
      <c r="M7" s="82"/>
      <c r="N7" s="82"/>
      <c r="O7" s="82"/>
      <c r="P7" s="18"/>
      <c r="Q7" s="63"/>
    </row>
    <row r="8" spans="1:17" s="52" customFormat="1" ht="27" customHeight="1">
      <c r="A8" s="133"/>
      <c r="B8" s="133"/>
      <c r="C8" s="133"/>
      <c r="D8" s="124"/>
      <c r="E8" s="82"/>
      <c r="F8" s="82"/>
      <c r="G8" s="82"/>
      <c r="H8" s="82"/>
      <c r="I8" s="82"/>
      <c r="J8" s="82"/>
      <c r="K8" s="82"/>
      <c r="L8" s="82"/>
      <c r="M8" s="82"/>
      <c r="N8" s="82"/>
      <c r="O8" s="82"/>
      <c r="P8" s="18"/>
      <c r="Q8" s="63"/>
    </row>
    <row r="9" spans="1:19" s="52" customFormat="1" ht="27" customHeight="1">
      <c r="A9" s="133"/>
      <c r="B9" s="133"/>
      <c r="C9" s="133"/>
      <c r="D9" s="124"/>
      <c r="E9" s="82"/>
      <c r="F9" s="82"/>
      <c r="G9" s="82"/>
      <c r="H9" s="82"/>
      <c r="I9" s="82"/>
      <c r="J9" s="82"/>
      <c r="K9" s="82"/>
      <c r="L9" s="82"/>
      <c r="M9" s="82"/>
      <c r="N9" s="82"/>
      <c r="O9" s="82"/>
      <c r="P9" s="18"/>
      <c r="Q9" s="63"/>
      <c r="R9" s="63"/>
      <c r="S9" s="63"/>
    </row>
    <row r="10" spans="1:19" s="52" customFormat="1" ht="27" customHeight="1">
      <c r="A10" s="133"/>
      <c r="B10" s="133"/>
      <c r="C10" s="133"/>
      <c r="D10" s="124"/>
      <c r="E10" s="82"/>
      <c r="F10" s="82"/>
      <c r="G10" s="82"/>
      <c r="H10" s="82"/>
      <c r="I10" s="82"/>
      <c r="J10" s="82"/>
      <c r="K10" s="82"/>
      <c r="L10" s="82"/>
      <c r="M10" s="82"/>
      <c r="N10" s="82"/>
      <c r="O10" s="82"/>
      <c r="P10" s="18"/>
      <c r="Q10" s="63"/>
      <c r="S10" s="63"/>
    </row>
    <row r="11" spans="1:19" s="52" customFormat="1" ht="27" customHeight="1">
      <c r="A11" s="133"/>
      <c r="B11" s="133"/>
      <c r="C11" s="133"/>
      <c r="D11" s="124"/>
      <c r="E11" s="82"/>
      <c r="F11" s="82"/>
      <c r="G11" s="82"/>
      <c r="H11" s="82"/>
      <c r="I11" s="82"/>
      <c r="J11" s="82"/>
      <c r="K11" s="82"/>
      <c r="L11" s="82"/>
      <c r="M11" s="82"/>
      <c r="N11" s="82"/>
      <c r="O11" s="82"/>
      <c r="P11" s="18"/>
      <c r="R11" s="63"/>
      <c r="S11" s="63"/>
    </row>
    <row r="12" spans="1:18" s="52" customFormat="1" ht="27" customHeight="1">
      <c r="A12" s="133"/>
      <c r="B12" s="133"/>
      <c r="C12" s="133"/>
      <c r="D12" s="124"/>
      <c r="E12" s="82"/>
      <c r="F12" s="82"/>
      <c r="G12" s="82"/>
      <c r="H12" s="82"/>
      <c r="I12" s="82"/>
      <c r="J12" s="82"/>
      <c r="K12" s="82"/>
      <c r="L12" s="82"/>
      <c r="M12" s="82"/>
      <c r="N12" s="82"/>
      <c r="O12" s="82"/>
      <c r="P12" s="18"/>
      <c r="Q12" s="63"/>
      <c r="R12" s="63"/>
    </row>
    <row r="13" spans="1:16" s="52" customFormat="1" ht="27" customHeight="1">
      <c r="A13" s="133"/>
      <c r="B13" s="133"/>
      <c r="C13" s="133"/>
      <c r="D13" s="124"/>
      <c r="E13" s="82"/>
      <c r="F13" s="82"/>
      <c r="G13" s="82"/>
      <c r="H13" s="82"/>
      <c r="I13" s="82"/>
      <c r="J13" s="82"/>
      <c r="K13" s="82"/>
      <c r="L13" s="82"/>
      <c r="M13" s="82"/>
      <c r="N13" s="82"/>
      <c r="O13" s="82"/>
      <c r="P13" s="18"/>
    </row>
    <row r="14" spans="1:16" s="52" customFormat="1" ht="27" customHeight="1">
      <c r="A14" s="133"/>
      <c r="B14" s="133"/>
      <c r="C14" s="133"/>
      <c r="D14" s="124"/>
      <c r="E14" s="82"/>
      <c r="F14" s="82"/>
      <c r="G14" s="82"/>
      <c r="H14" s="82"/>
      <c r="I14" s="82"/>
      <c r="J14" s="82"/>
      <c r="K14" s="82"/>
      <c r="L14" s="82"/>
      <c r="M14" s="82"/>
      <c r="N14" s="82"/>
      <c r="O14" s="82"/>
      <c r="P14" s="18"/>
    </row>
    <row r="15" spans="1:16" s="52" customFormat="1" ht="27" customHeight="1">
      <c r="A15" s="133"/>
      <c r="B15" s="133"/>
      <c r="C15" s="133"/>
      <c r="D15" s="124"/>
      <c r="E15" s="82"/>
      <c r="F15" s="82"/>
      <c r="G15" s="82"/>
      <c r="H15" s="82"/>
      <c r="I15" s="82"/>
      <c r="J15" s="82"/>
      <c r="K15" s="82"/>
      <c r="L15" s="82"/>
      <c r="M15" s="82"/>
      <c r="N15" s="82"/>
      <c r="O15" s="82"/>
      <c r="P15" s="18"/>
    </row>
    <row r="16" spans="1:16" s="52" customFormat="1" ht="27" customHeight="1">
      <c r="A16" s="67"/>
      <c r="B16" s="67"/>
      <c r="C16" s="67"/>
      <c r="D16" s="67"/>
      <c r="E16" s="67"/>
      <c r="F16" s="67"/>
      <c r="G16" s="67"/>
      <c r="H16" s="67"/>
      <c r="I16" s="67"/>
      <c r="J16" s="67"/>
      <c r="K16" s="67"/>
      <c r="L16" s="67"/>
      <c r="M16" s="67"/>
      <c r="N16" s="67"/>
      <c r="O16" s="67"/>
      <c r="P16" s="67"/>
    </row>
    <row r="17" spans="1:16" s="52" customFormat="1" ht="27" customHeight="1">
      <c r="A17" s="67"/>
      <c r="B17" s="67"/>
      <c r="C17" s="67"/>
      <c r="D17" s="67"/>
      <c r="E17" s="67"/>
      <c r="F17" s="67"/>
      <c r="G17" s="67"/>
      <c r="H17" s="67"/>
      <c r="I17" s="67"/>
      <c r="J17" s="67"/>
      <c r="K17" s="67"/>
      <c r="L17" s="67"/>
      <c r="M17" s="67"/>
      <c r="N17" s="67"/>
      <c r="O17" s="67"/>
      <c r="P17" s="67"/>
    </row>
    <row r="18" spans="1:16" s="52" customFormat="1" ht="27" customHeight="1">
      <c r="A18" s="67"/>
      <c r="B18" s="67"/>
      <c r="C18" s="67"/>
      <c r="D18" s="67"/>
      <c r="E18" s="67"/>
      <c r="F18" s="67"/>
      <c r="G18" s="67"/>
      <c r="H18" s="67"/>
      <c r="I18" s="67"/>
      <c r="J18" s="67"/>
      <c r="K18" s="67"/>
      <c r="L18" s="67"/>
      <c r="M18" s="67"/>
      <c r="N18" s="67"/>
      <c r="O18" s="67"/>
      <c r="P18" s="67"/>
    </row>
    <row r="19" spans="1:16" s="52" customFormat="1" ht="27" customHeight="1">
      <c r="A19" s="67"/>
      <c r="B19" s="67"/>
      <c r="C19" s="67"/>
      <c r="D19" s="67"/>
      <c r="E19" s="67"/>
      <c r="F19" s="67"/>
      <c r="G19" s="67"/>
      <c r="H19" s="67"/>
      <c r="I19" s="67"/>
      <c r="J19" s="67"/>
      <c r="K19" s="67"/>
      <c r="L19" s="67"/>
      <c r="M19" s="67"/>
      <c r="N19" s="67"/>
      <c r="O19" s="67"/>
      <c r="P19" s="67"/>
    </row>
    <row r="20" spans="1:16" s="52" customFormat="1" ht="27" customHeight="1">
      <c r="A20" s="67"/>
      <c r="B20" s="67"/>
      <c r="C20" s="67"/>
      <c r="D20" s="67"/>
      <c r="E20" s="67"/>
      <c r="F20" s="67"/>
      <c r="G20" s="67"/>
      <c r="H20" s="67"/>
      <c r="I20" s="67"/>
      <c r="J20" s="67"/>
      <c r="K20" s="67"/>
      <c r="L20" s="67"/>
      <c r="M20" s="67"/>
      <c r="N20" s="67"/>
      <c r="O20" s="67"/>
      <c r="P20" s="67"/>
    </row>
    <row r="21" spans="1:16" s="52" customFormat="1" ht="27" customHeight="1">
      <c r="A21" s="67"/>
      <c r="B21" s="67"/>
      <c r="C21" s="67"/>
      <c r="D21" s="67"/>
      <c r="E21" s="67"/>
      <c r="F21" s="67"/>
      <c r="G21" s="67"/>
      <c r="H21" s="67"/>
      <c r="I21" s="67"/>
      <c r="J21" s="67"/>
      <c r="K21" s="67"/>
      <c r="L21" s="67"/>
      <c r="M21" s="67"/>
      <c r="N21" s="67"/>
      <c r="O21" s="67"/>
      <c r="P21" s="67"/>
    </row>
    <row r="22" spans="1:16" s="52" customFormat="1" ht="27" customHeight="1">
      <c r="A22" s="67"/>
      <c r="B22" s="67"/>
      <c r="C22" s="67"/>
      <c r="D22" s="67"/>
      <c r="E22" s="67"/>
      <c r="F22" s="67"/>
      <c r="G22" s="67"/>
      <c r="H22" s="67"/>
      <c r="I22" s="67"/>
      <c r="J22" s="67"/>
      <c r="K22" s="67"/>
      <c r="L22" s="67"/>
      <c r="M22" s="67"/>
      <c r="N22" s="67"/>
      <c r="O22" s="67"/>
      <c r="P22" s="67"/>
    </row>
    <row r="23" spans="1:16" s="52" customFormat="1" ht="27" customHeight="1">
      <c r="A23" s="67"/>
      <c r="B23" s="67"/>
      <c r="C23" s="67"/>
      <c r="D23" s="67"/>
      <c r="E23" s="67"/>
      <c r="F23" s="67"/>
      <c r="G23" s="67"/>
      <c r="H23" s="67"/>
      <c r="I23" s="67"/>
      <c r="J23" s="67"/>
      <c r="K23" s="67"/>
      <c r="L23" s="67"/>
      <c r="M23" s="67"/>
      <c r="N23" s="67"/>
      <c r="O23" s="67"/>
      <c r="P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8" sqref="E8"/>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2" customFormat="1" ht="22.5" customHeight="1">
      <c r="A1" s="55" t="s">
        <v>217</v>
      </c>
      <c r="B1" s="116"/>
      <c r="C1" s="116"/>
      <c r="D1" s="117"/>
      <c r="E1" s="117"/>
      <c r="F1" s="117"/>
      <c r="G1" s="117"/>
      <c r="H1" s="117"/>
      <c r="I1" s="117"/>
      <c r="J1" s="125"/>
    </row>
    <row r="2" spans="1:10" s="64" customFormat="1" ht="22.5" customHeight="1">
      <c r="A2" s="90" t="s">
        <v>218</v>
      </c>
      <c r="B2" s="90"/>
      <c r="C2" s="90"/>
      <c r="D2" s="90"/>
      <c r="E2" s="90"/>
      <c r="F2" s="90"/>
      <c r="G2" s="90"/>
      <c r="H2" s="90"/>
      <c r="I2" s="90"/>
      <c r="J2" s="90"/>
    </row>
    <row r="3" spans="1:10" s="52" customFormat="1" ht="22.5" customHeight="1">
      <c r="A3" s="118" t="str">
        <f>'1、部门收支总表'!A3:C3</f>
        <v>单位名称：华容县小集成洪泛区管委会</v>
      </c>
      <c r="B3" s="119"/>
      <c r="C3" s="119"/>
      <c r="D3" s="119"/>
      <c r="E3" s="119"/>
      <c r="F3" s="119"/>
      <c r="G3" s="120"/>
      <c r="H3" s="120"/>
      <c r="I3" s="120"/>
      <c r="J3" s="126" t="s">
        <v>87</v>
      </c>
    </row>
    <row r="4" spans="1:10" s="52" customFormat="1" ht="22.5" customHeight="1">
      <c r="A4" s="10" t="s">
        <v>118</v>
      </c>
      <c r="B4" s="10"/>
      <c r="C4" s="10"/>
      <c r="D4" s="10" t="s">
        <v>137</v>
      </c>
      <c r="E4" s="121" t="s">
        <v>89</v>
      </c>
      <c r="F4" s="75" t="s">
        <v>219</v>
      </c>
      <c r="G4" s="75" t="s">
        <v>213</v>
      </c>
      <c r="H4" s="75" t="s">
        <v>215</v>
      </c>
      <c r="I4" s="75" t="s">
        <v>220</v>
      </c>
      <c r="J4" s="75" t="s">
        <v>216</v>
      </c>
    </row>
    <row r="5" spans="1:10" s="52" customFormat="1" ht="38.25" customHeight="1">
      <c r="A5" s="10" t="s">
        <v>109</v>
      </c>
      <c r="B5" s="10" t="s">
        <v>110</v>
      </c>
      <c r="C5" s="10" t="s">
        <v>111</v>
      </c>
      <c r="D5" s="10"/>
      <c r="E5" s="122"/>
      <c r="F5" s="78"/>
      <c r="G5" s="78"/>
      <c r="H5" s="78"/>
      <c r="I5" s="78"/>
      <c r="J5" s="78"/>
    </row>
    <row r="6" spans="1:10" s="54" customFormat="1" ht="27" customHeight="1">
      <c r="A6" s="123"/>
      <c r="B6" s="123"/>
      <c r="C6" s="123"/>
      <c r="D6" s="124" t="s">
        <v>102</v>
      </c>
      <c r="E6" s="82"/>
      <c r="F6" s="82"/>
      <c r="G6" s="82"/>
      <c r="H6" s="82"/>
      <c r="I6" s="82"/>
      <c r="J6" s="18"/>
    </row>
    <row r="7" spans="1:10" s="52" customFormat="1" ht="27" customHeight="1">
      <c r="A7" s="75" t="str">
        <f>'4、部门支出总表(分类)'!A8</f>
        <v>201</v>
      </c>
      <c r="B7" s="75" t="str">
        <f>'4、部门支出总表(分类)'!B8</f>
        <v>03</v>
      </c>
      <c r="C7" s="75" t="str">
        <f>'4、部门支出总表(分类)'!C8</f>
        <v>01</v>
      </c>
      <c r="D7" s="75" t="str">
        <f>'4、部门支出总表(分类)'!D8</f>
        <v>行政运行</v>
      </c>
      <c r="E7" s="82">
        <f>J7</f>
        <v>0.92</v>
      </c>
      <c r="F7" s="82"/>
      <c r="G7" s="82"/>
      <c r="H7" s="82"/>
      <c r="I7" s="82"/>
      <c r="J7" s="18">
        <f>'13、一般-个人家庭'!I7</f>
        <v>0.92</v>
      </c>
    </row>
    <row r="8" spans="1:10" s="52" customFormat="1" ht="27" customHeight="1">
      <c r="A8" s="123"/>
      <c r="B8" s="123"/>
      <c r="C8" s="123"/>
      <c r="D8" s="124"/>
      <c r="E8" s="82"/>
      <c r="F8" s="82"/>
      <c r="G8" s="82"/>
      <c r="H8" s="82"/>
      <c r="I8" s="82"/>
      <c r="J8" s="18"/>
    </row>
    <row r="9" spans="1:13" s="52" customFormat="1" ht="27" customHeight="1">
      <c r="A9" s="123"/>
      <c r="B9" s="123"/>
      <c r="C9" s="123"/>
      <c r="D9" s="124"/>
      <c r="E9" s="82"/>
      <c r="F9" s="82"/>
      <c r="G9" s="82"/>
      <c r="H9" s="82"/>
      <c r="I9" s="82"/>
      <c r="J9" s="18"/>
      <c r="L9" s="63"/>
      <c r="M9" s="63"/>
    </row>
    <row r="10" spans="1:13" s="52" customFormat="1" ht="27" customHeight="1">
      <c r="A10" s="123"/>
      <c r="B10" s="123"/>
      <c r="C10" s="123"/>
      <c r="D10" s="124"/>
      <c r="E10" s="82"/>
      <c r="F10" s="82"/>
      <c r="G10" s="82"/>
      <c r="H10" s="82"/>
      <c r="I10" s="82"/>
      <c r="J10" s="18"/>
      <c r="K10" s="63"/>
      <c r="M10" s="63"/>
    </row>
    <row r="11" spans="1:13" s="52" customFormat="1" ht="27" customHeight="1">
      <c r="A11" s="123"/>
      <c r="B11" s="123"/>
      <c r="C11" s="123"/>
      <c r="D11" s="124"/>
      <c r="E11" s="82"/>
      <c r="F11" s="82"/>
      <c r="G11" s="82"/>
      <c r="H11" s="82"/>
      <c r="I11" s="82"/>
      <c r="J11" s="18"/>
      <c r="L11" s="63"/>
      <c r="M11" s="63"/>
    </row>
    <row r="12" spans="1:12" s="52" customFormat="1" ht="27" customHeight="1">
      <c r="A12" s="123"/>
      <c r="B12" s="123"/>
      <c r="C12" s="123"/>
      <c r="D12" s="124"/>
      <c r="E12" s="82"/>
      <c r="F12" s="82"/>
      <c r="G12" s="82"/>
      <c r="H12" s="82"/>
      <c r="I12" s="82"/>
      <c r="J12" s="18"/>
      <c r="K12" s="63"/>
      <c r="L12" s="63"/>
    </row>
    <row r="13" spans="1:10" s="52" customFormat="1" ht="27" customHeight="1">
      <c r="A13" s="123"/>
      <c r="B13" s="123"/>
      <c r="C13" s="123"/>
      <c r="D13" s="124"/>
      <c r="E13" s="82"/>
      <c r="F13" s="82"/>
      <c r="G13" s="82"/>
      <c r="H13" s="82"/>
      <c r="I13" s="82"/>
      <c r="J13" s="18"/>
    </row>
    <row r="14" spans="1:10" s="52" customFormat="1" ht="27" customHeight="1">
      <c r="A14" s="123"/>
      <c r="B14" s="123"/>
      <c r="C14" s="123"/>
      <c r="D14" s="124"/>
      <c r="E14" s="82"/>
      <c r="F14" s="82"/>
      <c r="G14" s="82"/>
      <c r="H14" s="82"/>
      <c r="I14" s="82"/>
      <c r="J14" s="18"/>
    </row>
    <row r="15" spans="1:10" s="52" customFormat="1" ht="27" customHeight="1">
      <c r="A15" s="123"/>
      <c r="B15" s="123"/>
      <c r="C15" s="123"/>
      <c r="D15" s="124"/>
      <c r="E15" s="82"/>
      <c r="F15" s="82"/>
      <c r="G15" s="82"/>
      <c r="H15" s="82"/>
      <c r="I15" s="82"/>
      <c r="J15" s="18"/>
    </row>
    <row r="16" spans="1:10" s="52" customFormat="1" ht="27" customHeight="1">
      <c r="A16" s="67"/>
      <c r="B16" s="67"/>
      <c r="C16" s="67"/>
      <c r="D16" s="67"/>
      <c r="E16" s="67"/>
      <c r="F16" s="67"/>
      <c r="G16" s="67"/>
      <c r="H16" s="67"/>
      <c r="I16" s="67"/>
      <c r="J16" s="67"/>
    </row>
    <row r="17" spans="1:10" s="52" customFormat="1" ht="27" customHeight="1">
      <c r="A17" s="67"/>
      <c r="B17" s="67"/>
      <c r="C17" s="67"/>
      <c r="D17" s="67"/>
      <c r="E17" s="67"/>
      <c r="F17" s="67"/>
      <c r="G17" s="67"/>
      <c r="H17" s="67"/>
      <c r="I17" s="67"/>
      <c r="J17" s="67"/>
    </row>
    <row r="18" spans="1:10" s="52" customFormat="1" ht="27" customHeight="1">
      <c r="A18" s="67"/>
      <c r="B18" s="67"/>
      <c r="C18" s="67"/>
      <c r="D18" s="67"/>
      <c r="E18" s="67"/>
      <c r="F18" s="67"/>
      <c r="G18" s="67"/>
      <c r="H18" s="67"/>
      <c r="I18" s="67"/>
      <c r="J18" s="67"/>
    </row>
    <row r="19" spans="1:10" s="52" customFormat="1" ht="27" customHeight="1">
      <c r="A19" s="67"/>
      <c r="B19" s="67"/>
      <c r="C19" s="67"/>
      <c r="D19" s="67"/>
      <c r="E19" s="67"/>
      <c r="F19" s="67"/>
      <c r="G19" s="67"/>
      <c r="H19" s="67"/>
      <c r="I19" s="67"/>
      <c r="J19" s="67"/>
    </row>
    <row r="20" spans="1:10" s="52" customFormat="1" ht="27" customHeight="1">
      <c r="A20" s="67"/>
      <c r="B20" s="67"/>
      <c r="C20" s="67"/>
      <c r="D20" s="67"/>
      <c r="E20" s="67"/>
      <c r="F20" s="67"/>
      <c r="G20" s="67"/>
      <c r="H20" s="67"/>
      <c r="I20" s="67"/>
      <c r="J20" s="67"/>
    </row>
    <row r="21" spans="1:10" s="52" customFormat="1" ht="27" customHeight="1">
      <c r="A21" s="67"/>
      <c r="B21" s="67"/>
      <c r="C21" s="67"/>
      <c r="D21" s="67"/>
      <c r="E21" s="67"/>
      <c r="F21" s="67"/>
      <c r="G21" s="67"/>
      <c r="H21" s="67"/>
      <c r="I21" s="67"/>
      <c r="J21" s="67"/>
    </row>
    <row r="22" spans="1:10" s="52" customFormat="1" ht="27" customHeight="1">
      <c r="A22" s="67"/>
      <c r="B22" s="67"/>
      <c r="C22" s="67"/>
      <c r="D22" s="67"/>
      <c r="E22" s="67"/>
      <c r="F22" s="67"/>
      <c r="G22" s="67"/>
      <c r="H22" s="67"/>
      <c r="I22" s="67"/>
      <c r="J22" s="67"/>
    </row>
    <row r="23" spans="1:10" s="52" customFormat="1" ht="27" customHeight="1">
      <c r="A23" s="67"/>
      <c r="B23" s="67"/>
      <c r="C23" s="67"/>
      <c r="D23" s="67"/>
      <c r="E23" s="67"/>
      <c r="F23" s="67"/>
      <c r="G23" s="67"/>
      <c r="H23" s="67"/>
      <c r="I23" s="67"/>
      <c r="J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107" customWidth="1"/>
    <col min="2" max="3" width="7.5" style="107" customWidth="1"/>
    <col min="4" max="4" width="15.16015625" style="107" customWidth="1"/>
    <col min="5" max="7" width="9.16015625" style="107" customWidth="1"/>
    <col min="8" max="8" width="13" style="107" customWidth="1"/>
    <col min="9" max="9" width="13.5" style="107" customWidth="1"/>
    <col min="10" max="10" width="9.16015625" style="107" customWidth="1"/>
    <col min="11" max="11" width="16.83203125" style="107" customWidth="1"/>
    <col min="12" max="12" width="16.33203125" style="107" customWidth="1"/>
    <col min="13" max="13" width="12.66015625" style="107" customWidth="1"/>
    <col min="14" max="14" width="12.16015625" style="107" customWidth="1"/>
    <col min="15" max="15" width="9.16015625" style="107" customWidth="1"/>
    <col min="16" max="16" width="12.16015625" style="107" customWidth="1"/>
    <col min="17" max="17" width="9.16015625" style="107" customWidth="1"/>
    <col min="18" max="18" width="13.16015625" style="107" customWidth="1"/>
    <col min="19" max="19" width="12.83203125" style="107" customWidth="1"/>
    <col min="20" max="16384" width="9.16015625" style="107" customWidth="1"/>
  </cols>
  <sheetData>
    <row r="1" spans="1:19" s="104" customFormat="1" ht="23.25" customHeight="1">
      <c r="A1" s="108" t="s">
        <v>221</v>
      </c>
      <c r="B1" s="109"/>
      <c r="C1" s="109"/>
      <c r="D1" s="109"/>
      <c r="E1" s="109"/>
      <c r="F1" s="109"/>
      <c r="G1" s="109"/>
      <c r="H1" s="109"/>
      <c r="I1" s="109"/>
      <c r="J1" s="109"/>
      <c r="K1" s="109"/>
      <c r="L1" s="109"/>
      <c r="M1" s="109"/>
      <c r="N1" s="109"/>
      <c r="O1" s="109"/>
      <c r="Q1" s="112"/>
      <c r="R1" s="112"/>
      <c r="S1" s="113"/>
    </row>
    <row r="2" spans="1:19" s="105" customFormat="1" ht="23.25" customHeight="1">
      <c r="A2" s="110" t="s">
        <v>222</v>
      </c>
      <c r="B2" s="110"/>
      <c r="C2" s="110"/>
      <c r="D2" s="110"/>
      <c r="E2" s="110"/>
      <c r="F2" s="110"/>
      <c r="G2" s="110"/>
      <c r="H2" s="110"/>
      <c r="I2" s="110"/>
      <c r="J2" s="110"/>
      <c r="K2" s="110"/>
      <c r="L2" s="110"/>
      <c r="M2" s="110"/>
      <c r="N2" s="110"/>
      <c r="O2" s="110"/>
      <c r="P2" s="110"/>
      <c r="Q2" s="110"/>
      <c r="R2" s="110"/>
      <c r="S2" s="110"/>
    </row>
    <row r="3" spans="1:19" s="106" customFormat="1" ht="23.25" customHeight="1">
      <c r="A3" s="111" t="str">
        <f>'1、部门收支总表'!A3:C3</f>
        <v>单位名称：华容县小集成洪泛区管委会</v>
      </c>
      <c r="B3" s="111"/>
      <c r="C3" s="111"/>
      <c r="D3" s="111"/>
      <c r="E3" s="111"/>
      <c r="F3" s="111"/>
      <c r="G3" s="111"/>
      <c r="H3" s="111"/>
      <c r="I3" s="111"/>
      <c r="J3" s="109"/>
      <c r="K3" s="109"/>
      <c r="L3" s="109"/>
      <c r="M3" s="109"/>
      <c r="N3" s="109"/>
      <c r="O3" s="109"/>
      <c r="Q3" s="114"/>
      <c r="R3" s="114"/>
      <c r="S3" s="115" t="s">
        <v>87</v>
      </c>
    </row>
    <row r="4" spans="1:19" s="104" customFormat="1" ht="23.25" customHeight="1">
      <c r="A4" s="75" t="s">
        <v>118</v>
      </c>
      <c r="B4" s="75"/>
      <c r="C4" s="75"/>
      <c r="D4" s="10" t="s">
        <v>108</v>
      </c>
      <c r="E4" s="75" t="s">
        <v>119</v>
      </c>
      <c r="F4" s="75" t="s">
        <v>120</v>
      </c>
      <c r="G4" s="75"/>
      <c r="H4" s="75"/>
      <c r="I4" s="75"/>
      <c r="J4" s="75" t="s">
        <v>121</v>
      </c>
      <c r="K4" s="75"/>
      <c r="L4" s="75"/>
      <c r="M4" s="75"/>
      <c r="N4" s="75"/>
      <c r="O4" s="75"/>
      <c r="P4" s="75"/>
      <c r="Q4" s="75"/>
      <c r="R4" s="75"/>
      <c r="S4" s="75"/>
    </row>
    <row r="5" spans="1:19" s="104" customFormat="1" ht="23.25" customHeight="1">
      <c r="A5" s="75" t="s">
        <v>109</v>
      </c>
      <c r="B5" s="75" t="s">
        <v>110</v>
      </c>
      <c r="C5" s="75" t="s">
        <v>111</v>
      </c>
      <c r="D5" s="10"/>
      <c r="E5" s="75"/>
      <c r="F5" s="75" t="s">
        <v>102</v>
      </c>
      <c r="G5" s="75" t="s">
        <v>123</v>
      </c>
      <c r="H5" s="75" t="s">
        <v>124</v>
      </c>
      <c r="I5" s="75" t="s">
        <v>125</v>
      </c>
      <c r="J5" s="75" t="s">
        <v>102</v>
      </c>
      <c r="K5" s="16" t="s">
        <v>126</v>
      </c>
      <c r="L5" s="16" t="s">
        <v>127</v>
      </c>
      <c r="M5" s="16" t="s">
        <v>128</v>
      </c>
      <c r="N5" s="16" t="s">
        <v>129</v>
      </c>
      <c r="O5" s="16" t="s">
        <v>130</v>
      </c>
      <c r="P5" s="16" t="s">
        <v>131</v>
      </c>
      <c r="Q5" s="16" t="s">
        <v>132</v>
      </c>
      <c r="R5" s="16" t="s">
        <v>133</v>
      </c>
      <c r="S5" s="16" t="s">
        <v>134</v>
      </c>
    </row>
    <row r="6" spans="1:19" s="104" customFormat="1" ht="30" customHeight="1">
      <c r="A6" s="75"/>
      <c r="B6" s="75"/>
      <c r="C6" s="75"/>
      <c r="D6" s="10"/>
      <c r="E6" s="75"/>
      <c r="F6" s="75"/>
      <c r="G6" s="75"/>
      <c r="H6" s="75"/>
      <c r="I6" s="75"/>
      <c r="J6" s="75"/>
      <c r="K6" s="16"/>
      <c r="L6" s="16"/>
      <c r="M6" s="16"/>
      <c r="N6" s="16"/>
      <c r="O6" s="16"/>
      <c r="P6" s="16"/>
      <c r="Q6" s="16"/>
      <c r="R6" s="16"/>
      <c r="S6" s="16"/>
    </row>
    <row r="7" spans="1:19" s="106" customFormat="1" ht="29.25" customHeight="1">
      <c r="A7" s="75" t="str">
        <f>'4、部门支出总表(分类)'!A8</f>
        <v>201</v>
      </c>
      <c r="B7" s="75" t="str">
        <f>'4、部门支出总表(分类)'!B8</f>
        <v>03</v>
      </c>
      <c r="C7" s="75" t="str">
        <f>'4、部门支出总表(分类)'!C8</f>
        <v>01</v>
      </c>
      <c r="D7" s="75" t="str">
        <f>'4、部门支出总表(分类)'!D8</f>
        <v>行政运行</v>
      </c>
      <c r="E7" s="18"/>
      <c r="F7" s="18"/>
      <c r="G7" s="18"/>
      <c r="H7" s="18"/>
      <c r="I7" s="18"/>
      <c r="J7" s="18"/>
      <c r="K7" s="18"/>
      <c r="L7" s="18"/>
      <c r="M7" s="18"/>
      <c r="N7" s="18"/>
      <c r="O7" s="18"/>
      <c r="P7" s="18"/>
      <c r="Q7" s="18"/>
      <c r="R7" s="18"/>
      <c r="S7" s="18"/>
    </row>
    <row r="8" spans="1:19" s="104" customFormat="1" ht="23.25" customHeight="1">
      <c r="A8" s="112"/>
      <c r="B8" s="112"/>
      <c r="C8" s="112"/>
      <c r="D8" s="112"/>
      <c r="E8" s="112"/>
      <c r="F8" s="112"/>
      <c r="G8" s="112"/>
      <c r="H8" s="112"/>
      <c r="I8" s="112"/>
      <c r="J8" s="112"/>
      <c r="K8" s="112"/>
      <c r="L8" s="112"/>
      <c r="M8" s="112"/>
      <c r="N8" s="112"/>
      <c r="O8" s="112"/>
      <c r="P8" s="112"/>
      <c r="Q8" s="112"/>
      <c r="R8" s="112"/>
      <c r="S8" s="112"/>
    </row>
    <row r="9" spans="1:19" s="104" customFormat="1" ht="23.25" customHeight="1">
      <c r="A9" s="112"/>
      <c r="B9" s="112"/>
      <c r="C9" s="112"/>
      <c r="D9" s="112"/>
      <c r="E9" s="112"/>
      <c r="F9" s="112"/>
      <c r="G9" s="112"/>
      <c r="H9" s="112"/>
      <c r="I9" s="112"/>
      <c r="J9" s="112"/>
      <c r="K9" s="112"/>
      <c r="L9" s="112"/>
      <c r="M9" s="112"/>
      <c r="N9" s="112"/>
      <c r="O9" s="112"/>
      <c r="P9" s="112"/>
      <c r="Q9" s="112"/>
      <c r="R9" s="112"/>
      <c r="S9" s="112"/>
    </row>
    <row r="10" spans="1:19" s="104" customFormat="1" ht="23.25" customHeight="1">
      <c r="A10" s="112"/>
      <c r="B10" s="112"/>
      <c r="C10" s="112"/>
      <c r="D10" s="112"/>
      <c r="E10" s="112"/>
      <c r="F10" s="112"/>
      <c r="G10" s="112"/>
      <c r="H10" s="112"/>
      <c r="I10" s="112"/>
      <c r="J10" s="112"/>
      <c r="K10" s="112"/>
      <c r="L10" s="112"/>
      <c r="M10" s="112"/>
      <c r="N10" s="112"/>
      <c r="O10" s="112"/>
      <c r="P10" s="112"/>
      <c r="Q10" s="112"/>
      <c r="R10" s="112"/>
      <c r="S10" s="112"/>
    </row>
    <row r="11" spans="1:19" s="104" customFormat="1" ht="23.25" customHeight="1">
      <c r="A11" s="112"/>
      <c r="B11" s="112"/>
      <c r="C11" s="112"/>
      <c r="D11" s="112"/>
      <c r="E11" s="112"/>
      <c r="F11" s="112"/>
      <c r="G11" s="112"/>
      <c r="H11" s="112"/>
      <c r="I11" s="112"/>
      <c r="J11" s="112"/>
      <c r="K11" s="112"/>
      <c r="L11" s="112"/>
      <c r="M11" s="112"/>
      <c r="N11" s="112"/>
      <c r="O11" s="112"/>
      <c r="P11" s="112"/>
      <c r="Q11" s="112"/>
      <c r="R11" s="112"/>
      <c r="S11" s="112"/>
    </row>
    <row r="12" spans="1:19" s="104" customFormat="1" ht="23.25" customHeight="1">
      <c r="A12" s="112"/>
      <c r="B12" s="112"/>
      <c r="C12" s="112"/>
      <c r="D12" s="112"/>
      <c r="E12" s="112"/>
      <c r="F12" s="112"/>
      <c r="G12" s="112"/>
      <c r="H12" s="112"/>
      <c r="I12" s="112"/>
      <c r="J12" s="112"/>
      <c r="K12" s="112"/>
      <c r="L12" s="112"/>
      <c r="M12" s="112"/>
      <c r="N12" s="112"/>
      <c r="O12" s="112"/>
      <c r="P12" s="112"/>
      <c r="Q12" s="112"/>
      <c r="R12" s="112"/>
      <c r="S12" s="112"/>
    </row>
    <row r="13" s="104" customFormat="1" ht="12.75" customHeight="1"/>
    <row r="14" s="104" customFormat="1" ht="12.75" customHeight="1"/>
    <row r="15" s="104" customFormat="1" ht="12.75" customHeight="1"/>
    <row r="16" s="104" customFormat="1" ht="12.75" customHeight="1"/>
    <row r="17" s="104" customFormat="1" ht="12.75" customHeight="1"/>
    <row r="18" s="104" customFormat="1" ht="12.75" customHeight="1"/>
    <row r="19" s="104" customFormat="1" ht="12.75" customHeight="1"/>
    <row r="20" s="104" customFormat="1" ht="12.75" customHeight="1"/>
    <row r="21" s="104" customFormat="1" ht="12.75" customHeight="1"/>
    <row r="22" s="104" customFormat="1" ht="12.75" customHeight="1"/>
    <row r="23" s="104" customFormat="1" ht="12.75" customHeight="1"/>
    <row r="24" s="104" customFormat="1" ht="12.75" customHeight="1"/>
    <row r="25" s="104" customFormat="1" ht="12.75" customHeight="1"/>
    <row r="26" s="104" customFormat="1" ht="12.75" customHeight="1"/>
    <row r="27" s="104" customFormat="1" ht="12.75" customHeight="1"/>
    <row r="28" s="104" customFormat="1" ht="12.75" customHeight="1"/>
    <row r="29" s="104" customFormat="1" ht="12.75" customHeight="1"/>
    <row r="30" s="104" customFormat="1" ht="12.75" customHeight="1"/>
    <row r="31" s="104" customFormat="1" ht="12.75" customHeight="1"/>
    <row r="32" s="104" customFormat="1" ht="12.75" customHeight="1"/>
    <row r="33" s="104" customFormat="1" ht="12.75" customHeight="1"/>
    <row r="34" s="104" customFormat="1" ht="12.75" customHeight="1"/>
    <row r="35" s="104" customFormat="1" ht="12.75" customHeight="1"/>
    <row r="36" s="104" customFormat="1" ht="12.75" customHeight="1"/>
    <row r="37" s="104" customFormat="1" ht="12.75" customHeight="1"/>
    <row r="38" s="104" customFormat="1" ht="12.75" customHeight="1"/>
    <row r="39" s="104" customFormat="1" ht="12.75" customHeight="1"/>
    <row r="40" s="104" customFormat="1" ht="12.75" customHeight="1"/>
    <row r="41" s="104" customFormat="1" ht="12.75" customHeight="1"/>
    <row r="42" s="104" customFormat="1" ht="12.75" customHeight="1"/>
    <row r="43" s="104" customFormat="1" ht="12.75" customHeight="1"/>
    <row r="44" s="104" customFormat="1" ht="12.75" customHeight="1"/>
    <row r="45" s="104" customFormat="1" ht="12.75" customHeight="1"/>
    <row r="46" s="104" customFormat="1" ht="12.75" customHeight="1"/>
    <row r="47" s="104" customFormat="1" ht="12.75" customHeight="1"/>
    <row r="48" s="104" customFormat="1" ht="12.75" customHeight="1"/>
    <row r="49" s="104" customFormat="1" ht="12.75" customHeight="1"/>
    <row r="50" s="104" customFormat="1" ht="12.75" customHeight="1"/>
    <row r="51" s="104" customFormat="1" ht="12.75" customHeight="1"/>
    <row r="52" s="104" customFormat="1" ht="12.75" customHeight="1"/>
    <row r="53" s="104" customFormat="1" ht="12.75" customHeight="1"/>
    <row r="54" s="104" customFormat="1" ht="12.75" customHeight="1"/>
    <row r="55" s="104" customFormat="1" ht="12.75" customHeight="1"/>
    <row r="56" s="104" customFormat="1" ht="12.75" customHeight="1"/>
    <row r="57" s="104" customFormat="1" ht="12.75" customHeight="1"/>
    <row r="58" s="104" customFormat="1" ht="12.75" customHeight="1"/>
    <row r="59" s="104" customFormat="1" ht="12.75" customHeight="1"/>
    <row r="60" s="104" customFormat="1" ht="12.75" customHeight="1"/>
    <row r="61" s="104" customFormat="1" ht="12.75" customHeight="1"/>
    <row r="62" s="104" customFormat="1" ht="12.75" customHeight="1"/>
    <row r="63" s="104" customFormat="1" ht="12.75" customHeight="1"/>
    <row r="64" s="104" customFormat="1" ht="12.75" customHeight="1"/>
    <row r="65" s="104" customFormat="1" ht="12.75" customHeight="1"/>
    <row r="66" s="104" customFormat="1" ht="12.75" customHeight="1"/>
    <row r="67" s="104" customFormat="1" ht="12.75" customHeight="1"/>
    <row r="68" s="104" customFormat="1" ht="12.75" customHeight="1"/>
    <row r="69" s="104" customFormat="1" ht="12.75" customHeight="1"/>
    <row r="70" s="104" customFormat="1" ht="12.75" customHeight="1"/>
    <row r="71" s="104" customFormat="1" ht="12.75" customHeight="1"/>
    <row r="72" s="104" customFormat="1" ht="12.75" customHeight="1"/>
    <row r="73" s="104" customFormat="1" ht="12.75" customHeight="1"/>
    <row r="74" s="104" customFormat="1" ht="12.75" customHeight="1"/>
    <row r="75" s="104" customFormat="1" ht="12.75" customHeight="1"/>
    <row r="76" s="104" customFormat="1" ht="12.75" customHeight="1"/>
    <row r="77" s="104" customFormat="1" ht="12.75" customHeight="1"/>
    <row r="78" s="104" customFormat="1" ht="12.75" customHeight="1"/>
    <row r="79" s="104" customFormat="1" ht="12.75" customHeight="1"/>
    <row r="80" s="104" customFormat="1" ht="12.75" customHeight="1"/>
    <row r="81" s="104" customFormat="1" ht="12.75" customHeight="1"/>
    <row r="82" s="104" customFormat="1" ht="12.75" customHeight="1"/>
    <row r="83" s="104" customFormat="1" ht="12.75" customHeight="1"/>
    <row r="84" s="104" customFormat="1" ht="12.75" customHeight="1"/>
    <row r="85" s="104" customFormat="1" ht="12.75" customHeight="1"/>
    <row r="86" s="104" customFormat="1" ht="12.75" customHeight="1"/>
    <row r="87" s="104" customFormat="1" ht="12.75" customHeight="1"/>
    <row r="88" s="104" customFormat="1" ht="12.75" customHeight="1"/>
    <row r="89" s="104" customFormat="1" ht="12.75" customHeight="1"/>
    <row r="90" s="104" customFormat="1" ht="12.75" customHeight="1"/>
    <row r="91" s="104" customFormat="1" ht="12.75" customHeight="1"/>
    <row r="92" s="104" customFormat="1" ht="12.75" customHeight="1"/>
    <row r="93" s="104" customFormat="1" ht="12.75" customHeight="1"/>
    <row r="94" s="104" customFormat="1" ht="12.75" customHeight="1"/>
    <row r="95" s="104" customFormat="1" ht="12.75" customHeight="1"/>
    <row r="96" s="104" customFormat="1" ht="12.75" customHeight="1"/>
    <row r="97" s="104" customFormat="1" ht="12.75" customHeight="1"/>
    <row r="98" s="104" customFormat="1" ht="12.75" customHeight="1"/>
    <row r="99" s="104" customFormat="1" ht="12.75" customHeight="1"/>
    <row r="100" s="104" customFormat="1" ht="12.75" customHeight="1"/>
    <row r="101" s="104" customFormat="1" ht="12.75" customHeight="1"/>
    <row r="102" s="104" customFormat="1" ht="12.75" customHeight="1"/>
    <row r="103" s="104" customFormat="1" ht="12.75" customHeight="1"/>
    <row r="104" s="104" customFormat="1" ht="12.75" customHeight="1"/>
    <row r="105" s="104" customFormat="1" ht="12.75" customHeight="1"/>
    <row r="106" s="104" customFormat="1" ht="12.75" customHeight="1"/>
    <row r="107" s="104" customFormat="1" ht="12.75" customHeight="1"/>
    <row r="108" s="104" customFormat="1" ht="12.75" customHeight="1"/>
    <row r="109" s="104" customFormat="1" ht="12.75" customHeight="1"/>
    <row r="110" s="104" customFormat="1" ht="12.75" customHeight="1"/>
    <row r="111" s="104" customFormat="1" ht="12.75" customHeight="1"/>
    <row r="112" s="104" customFormat="1" ht="12.75" customHeight="1"/>
    <row r="113" s="104" customFormat="1" ht="12.75" customHeight="1"/>
    <row r="114" s="104" customFormat="1" ht="12.75" customHeight="1"/>
    <row r="115" s="104" customFormat="1" ht="12.75" customHeight="1"/>
    <row r="116" s="104" customFormat="1" ht="12.75" customHeight="1"/>
    <row r="117" s="104" customFormat="1" ht="12.75" customHeight="1"/>
    <row r="118" s="104" customFormat="1" ht="12.75" customHeight="1"/>
    <row r="119" s="104" customFormat="1" ht="12.75" customHeight="1"/>
    <row r="120" s="104" customFormat="1" ht="12.75" customHeight="1"/>
    <row r="121" s="104" customFormat="1" ht="12.75" customHeight="1"/>
    <row r="122" s="104" customFormat="1" ht="12.75" customHeight="1"/>
    <row r="123" s="104" customFormat="1" ht="12.75" customHeight="1"/>
    <row r="124" s="104" customFormat="1" ht="12.75" customHeight="1"/>
    <row r="125" s="104" customFormat="1" ht="12.75" customHeight="1"/>
    <row r="126" s="104" customFormat="1" ht="12.75" customHeight="1"/>
    <row r="127" s="104" customFormat="1" ht="12.75" customHeight="1"/>
    <row r="128" s="104" customFormat="1" ht="12.75" customHeight="1"/>
    <row r="129" s="104" customFormat="1" ht="12.75" customHeight="1"/>
    <row r="130" s="104" customFormat="1" ht="12.75" customHeight="1"/>
    <row r="131" s="104" customFormat="1" ht="12.75" customHeight="1"/>
    <row r="132" s="104" customFormat="1" ht="12.75" customHeight="1"/>
    <row r="133" s="104" customFormat="1" ht="12.75" customHeight="1"/>
    <row r="134" s="104" customFormat="1" ht="12.75" customHeight="1"/>
    <row r="135" s="104" customFormat="1" ht="12.75" customHeight="1"/>
    <row r="136" s="104" customFormat="1" ht="12.75" customHeight="1"/>
    <row r="137" s="104" customFormat="1" ht="12.75" customHeight="1"/>
    <row r="138" s="104" customFormat="1" ht="12.75" customHeight="1"/>
    <row r="139" s="104" customFormat="1" ht="12.75" customHeight="1"/>
    <row r="140" s="104" customFormat="1" ht="12.75" customHeight="1"/>
    <row r="141" s="104" customFormat="1" ht="12.75" customHeight="1"/>
    <row r="142" s="104" customFormat="1" ht="12.75" customHeight="1"/>
    <row r="143" s="104" customFormat="1" ht="12.75" customHeight="1"/>
    <row r="144" s="104" customFormat="1" ht="12.75" customHeight="1"/>
    <row r="145" s="104" customFormat="1" ht="12.75" customHeight="1"/>
    <row r="146" s="104" customFormat="1" ht="12.75" customHeight="1"/>
    <row r="147" s="104" customFormat="1" ht="12.75" customHeight="1"/>
    <row r="148" s="104" customFormat="1" ht="12.75" customHeight="1"/>
    <row r="149" s="104" customFormat="1" ht="12.75" customHeight="1"/>
    <row r="150" s="104" customFormat="1" ht="12.75" customHeight="1"/>
    <row r="151" s="104" customFormat="1" ht="12.75" customHeight="1"/>
    <row r="152" s="104" customFormat="1" ht="12.75" customHeight="1"/>
    <row r="153" s="104" customFormat="1" ht="12.75" customHeight="1"/>
    <row r="154" s="104" customFormat="1" ht="12.75" customHeight="1"/>
    <row r="155" s="104" customFormat="1" ht="12.75" customHeight="1"/>
    <row r="156" s="104" customFormat="1" ht="12.75" customHeight="1"/>
    <row r="157" s="104" customFormat="1" ht="12.75" customHeight="1"/>
    <row r="158" s="104" customFormat="1" ht="12.75" customHeight="1"/>
    <row r="159" s="104" customFormat="1" ht="12.75" customHeight="1"/>
    <row r="160" s="104" customFormat="1" ht="12.75" customHeight="1"/>
    <row r="161" s="104" customFormat="1" ht="12.75" customHeight="1"/>
    <row r="162" s="104" customFormat="1" ht="12.75" customHeight="1"/>
    <row r="163" s="104" customFormat="1" ht="12.75" customHeight="1"/>
    <row r="164" s="104" customFormat="1" ht="12.75" customHeight="1"/>
    <row r="165" s="104" customFormat="1" ht="12.75" customHeight="1"/>
    <row r="166" s="104" customFormat="1" ht="12.75" customHeight="1"/>
    <row r="167" s="104" customFormat="1" ht="12.75" customHeight="1"/>
    <row r="168" s="104" customFormat="1" ht="12.75" customHeight="1"/>
    <row r="169" s="104" customFormat="1" ht="12.75" customHeight="1"/>
    <row r="170" s="104" customFormat="1" ht="12.75" customHeight="1"/>
    <row r="171" s="104" customFormat="1" ht="12.75" customHeight="1"/>
    <row r="172" s="104" customFormat="1" ht="12.75" customHeight="1"/>
    <row r="173" s="104" customFormat="1" ht="12.75" customHeight="1"/>
    <row r="174" s="104" customFormat="1" ht="12.75" customHeight="1"/>
    <row r="175" s="104" customFormat="1" ht="12.75" customHeight="1"/>
    <row r="176" s="104" customFormat="1" ht="12.75" customHeight="1"/>
    <row r="177" s="104" customFormat="1" ht="12.75" customHeight="1"/>
    <row r="178" s="104" customFormat="1" ht="12.75" customHeight="1"/>
    <row r="179" s="104" customFormat="1" ht="12.75" customHeight="1"/>
    <row r="180" s="104" customFormat="1" ht="12.75" customHeight="1"/>
    <row r="181" s="104" customFormat="1" ht="12.75" customHeight="1"/>
    <row r="182" s="104" customFormat="1" ht="12.75" customHeight="1"/>
    <row r="183" s="104" customFormat="1" ht="12.75" customHeight="1"/>
    <row r="184" s="104" customFormat="1" ht="12.75" customHeight="1"/>
    <row r="185" s="104" customFormat="1" ht="12.75" customHeight="1"/>
    <row r="186" s="104" customFormat="1" ht="12.75" customHeight="1"/>
    <row r="187" s="104" customFormat="1" ht="12.75" customHeight="1"/>
    <row r="188" s="104" customFormat="1" ht="12.75" customHeight="1"/>
    <row r="189" s="104" customFormat="1" ht="12.75" customHeight="1"/>
    <row r="190" s="104" customFormat="1" ht="12.75" customHeight="1"/>
    <row r="191" s="104" customFormat="1" ht="12.75" customHeight="1"/>
    <row r="192" s="104" customFormat="1" ht="12.75" customHeight="1"/>
    <row r="193" s="104" customFormat="1" ht="12.75" customHeight="1"/>
    <row r="194" s="104" customFormat="1" ht="12.75" customHeight="1"/>
    <row r="195" s="104" customFormat="1" ht="12.75" customHeight="1"/>
    <row r="196" s="104" customFormat="1" ht="12.75" customHeight="1"/>
    <row r="197" s="104" customFormat="1" ht="12.75" customHeight="1"/>
    <row r="198" s="104" customFormat="1" ht="12.75" customHeight="1"/>
    <row r="199" s="104" customFormat="1" ht="12.75" customHeight="1"/>
    <row r="200" s="104" customFormat="1" ht="12.75" customHeight="1"/>
    <row r="201" s="104" customFormat="1" ht="12.75" customHeight="1"/>
    <row r="202" s="104" customFormat="1" ht="12.75" customHeight="1"/>
    <row r="203" s="104" customFormat="1" ht="12.75" customHeight="1"/>
    <row r="204" s="104" customFormat="1" ht="12.75" customHeight="1"/>
    <row r="205" s="104" customFormat="1" ht="12.75" customHeight="1"/>
    <row r="206" s="104" customFormat="1" ht="12.75" customHeight="1"/>
    <row r="207" s="104" customFormat="1" ht="12.75" customHeight="1"/>
    <row r="208" s="104" customFormat="1" ht="12.75" customHeight="1"/>
    <row r="209" s="104" customFormat="1" ht="12.75" customHeight="1"/>
    <row r="210" s="104" customFormat="1" ht="12.75" customHeight="1"/>
    <row r="211" s="104" customFormat="1" ht="12.75" customHeight="1"/>
    <row r="212" s="104" customFormat="1" ht="12.75" customHeight="1"/>
    <row r="213" s="104" customFormat="1" ht="12.75" customHeight="1"/>
    <row r="214" s="104" customFormat="1" ht="12.75" customHeight="1"/>
    <row r="215" s="104" customFormat="1" ht="12.75" customHeight="1"/>
    <row r="216" s="104" customFormat="1" ht="12.75" customHeight="1"/>
    <row r="217" s="104" customFormat="1" ht="12.75" customHeight="1"/>
    <row r="218" s="104" customFormat="1" ht="12.75" customHeight="1"/>
    <row r="219" s="104" customFormat="1" ht="12.75" customHeight="1"/>
    <row r="220" s="104" customFormat="1" ht="12.75" customHeight="1"/>
    <row r="221" s="104" customFormat="1" ht="12.75" customHeight="1"/>
    <row r="222" s="104" customFormat="1" ht="12.75" customHeight="1"/>
    <row r="223" s="104" customFormat="1" ht="12.75" customHeight="1"/>
    <row r="224" s="104" customFormat="1" ht="12.75" customHeight="1"/>
    <row r="225" s="104" customFormat="1" ht="12.75" customHeight="1"/>
    <row r="226" s="104" customFormat="1" ht="12.75" customHeight="1"/>
    <row r="227" s="104" customFormat="1" ht="12.75" customHeight="1"/>
    <row r="228" s="104" customFormat="1" ht="12.75" customHeight="1"/>
    <row r="229" s="104" customFormat="1" ht="12.75" customHeight="1"/>
    <row r="230" s="104" customFormat="1" ht="12.75" customHeight="1"/>
    <row r="231" s="104" customFormat="1" ht="12.75" customHeight="1"/>
    <row r="232" s="104" customFormat="1" ht="12.75" customHeight="1"/>
    <row r="233" s="104" customFormat="1" ht="12.75" customHeight="1"/>
    <row r="234" s="104" customFormat="1" ht="12.75" customHeight="1"/>
    <row r="235" s="104" customFormat="1" ht="12.75" customHeight="1"/>
    <row r="236" s="104" customFormat="1" ht="12.75" customHeight="1"/>
    <row r="237" s="104" customFormat="1" ht="12.75" customHeight="1"/>
    <row r="238" s="104" customFormat="1" ht="12.75" customHeight="1"/>
    <row r="239" s="104" customFormat="1" ht="12.75" customHeight="1"/>
    <row r="240" s="104" customFormat="1" ht="12.75" customHeight="1"/>
    <row r="241" s="104" customFormat="1" ht="12.75" customHeight="1"/>
    <row r="242" s="104" customFormat="1" ht="12.75" customHeight="1"/>
    <row r="243" s="104" customFormat="1" ht="12.75" customHeight="1"/>
    <row r="244" s="104" customFormat="1" ht="12.75" customHeight="1"/>
    <row r="245" s="104" customFormat="1" ht="12.75" customHeight="1"/>
    <row r="246" s="104" customFormat="1" ht="12.75" customHeight="1"/>
    <row r="247" s="104" customFormat="1" ht="12.75" customHeight="1"/>
    <row r="248" s="104" customFormat="1" ht="12.75" customHeight="1"/>
    <row r="249" s="104" customFormat="1" ht="12.75" customHeight="1"/>
    <row r="250" s="104" customFormat="1" ht="12.75" customHeight="1"/>
    <row r="251" s="104" customFormat="1" ht="12.75" customHeight="1"/>
    <row r="252" s="104" customFormat="1" ht="12.75" customHeight="1"/>
    <row r="253" s="104" customFormat="1" ht="12.75" customHeight="1"/>
    <row r="254" s="104" customFormat="1" ht="12.75" customHeight="1"/>
    <row r="255" s="104" customFormat="1" ht="12.75" customHeight="1"/>
    <row r="256" s="104" customFormat="1" ht="12.75" customHeight="1"/>
    <row r="257" s="104" customFormat="1" ht="12.75" customHeight="1"/>
    <row r="258" s="104" customFormat="1" ht="12.75" customHeight="1"/>
    <row r="259" s="104" customFormat="1" ht="12.75" customHeight="1"/>
    <row r="260" s="104" customFormat="1" ht="12.75" customHeight="1"/>
    <row r="261" s="104" customFormat="1" ht="12.75" customHeight="1"/>
    <row r="262" s="104" customFormat="1" ht="12.75" customHeight="1"/>
    <row r="263" s="104" customFormat="1" ht="12.75" customHeight="1"/>
    <row r="264" s="104" customFormat="1" ht="12.75" customHeight="1"/>
    <row r="265" s="104" customFormat="1" ht="12.75" customHeight="1"/>
    <row r="266" s="104" customFormat="1" ht="12.75" customHeight="1"/>
    <row r="267" s="104" customFormat="1" ht="12.75" customHeight="1"/>
    <row r="268" s="104" customFormat="1" ht="12.75" customHeight="1"/>
    <row r="269" s="104" customFormat="1" ht="12.75" customHeight="1"/>
    <row r="270" s="104" customFormat="1" ht="12.75" customHeight="1"/>
    <row r="271" s="104" customFormat="1" ht="12.75" customHeight="1"/>
    <row r="272" s="104" customFormat="1" ht="12.75" customHeight="1"/>
    <row r="273" s="104" customFormat="1" ht="12.75" customHeight="1"/>
    <row r="274" s="104" customFormat="1" ht="12.75" customHeight="1"/>
    <row r="275" s="104" customFormat="1" ht="12.75" customHeight="1"/>
    <row r="276" s="104" customFormat="1" ht="12.75" customHeight="1"/>
    <row r="277" s="104" customFormat="1" ht="12.75" customHeight="1"/>
    <row r="278" s="104" customFormat="1" ht="12.75" customHeight="1"/>
    <row r="279" s="104" customFormat="1" ht="12.75" customHeight="1"/>
    <row r="280" s="104" customFormat="1" ht="12.75" customHeight="1"/>
    <row r="281" s="104" customFormat="1" ht="12.75" customHeight="1"/>
    <row r="282" s="104" customFormat="1" ht="12.75" customHeight="1"/>
    <row r="283" s="104" customFormat="1" ht="12.75" customHeight="1"/>
    <row r="284" s="104" customFormat="1" ht="12.75" customHeight="1"/>
    <row r="285" s="104" customFormat="1" ht="12.75" customHeight="1"/>
    <row r="286" s="104" customFormat="1" ht="12.75" customHeight="1"/>
    <row r="287" s="104" customFormat="1" ht="12.75" customHeight="1"/>
    <row r="288" s="104" customFormat="1" ht="12.75" customHeight="1"/>
    <row r="289" s="104" customFormat="1" ht="12.75" customHeight="1"/>
    <row r="290" s="104" customFormat="1" ht="12.75" customHeight="1"/>
    <row r="291" s="104" customFormat="1" ht="12.75" customHeight="1"/>
    <row r="292" s="104" customFormat="1" ht="12.75" customHeight="1"/>
    <row r="293" s="104" customFormat="1" ht="12.75" customHeight="1"/>
    <row r="294" s="104" customFormat="1" ht="12.75" customHeight="1"/>
    <row r="295" s="104" customFormat="1" ht="12.75" customHeight="1"/>
    <row r="296" s="104" customFormat="1" ht="12.75" customHeight="1"/>
    <row r="297" s="104" customFormat="1" ht="12.75" customHeight="1"/>
    <row r="298" s="104" customFormat="1" ht="12.75" customHeight="1"/>
    <row r="299" s="104" customFormat="1" ht="12.75" customHeight="1"/>
    <row r="300" s="104" customFormat="1" ht="12.75" customHeight="1"/>
    <row r="301" s="104" customFormat="1" ht="12.75" customHeight="1"/>
    <row r="302" s="104" customFormat="1" ht="12.75" customHeight="1"/>
    <row r="303" s="104" customFormat="1" ht="12.75" customHeight="1"/>
    <row r="304" s="104" customFormat="1" ht="12.75" customHeight="1"/>
    <row r="305" s="104" customFormat="1" ht="12.75" customHeight="1"/>
    <row r="306" s="104" customFormat="1" ht="12.75" customHeight="1"/>
    <row r="307" s="104" customFormat="1" ht="12.75" customHeight="1"/>
    <row r="308" s="104" customFormat="1" ht="12.75" customHeight="1"/>
    <row r="309" s="104" customFormat="1" ht="12.75" customHeight="1"/>
    <row r="310" s="104" customFormat="1" ht="12.75" customHeight="1"/>
    <row r="311" s="104" customFormat="1" ht="12.75" customHeight="1"/>
    <row r="312" s="104" customFormat="1" ht="12.75" customHeight="1"/>
    <row r="313" s="104" customFormat="1" ht="12.75" customHeight="1"/>
    <row r="314" s="104" customFormat="1" ht="12.75" customHeight="1"/>
    <row r="315" s="104" customFormat="1" ht="12.75" customHeight="1"/>
    <row r="316" s="104" customFormat="1" ht="12.75" customHeight="1"/>
    <row r="317" s="104" customFormat="1" ht="12.75" customHeight="1"/>
    <row r="318" s="104" customFormat="1" ht="12.75" customHeight="1"/>
    <row r="319" s="104" customFormat="1" ht="12.75" customHeight="1"/>
    <row r="320" s="104" customFormat="1" ht="12.75" customHeight="1"/>
    <row r="321" s="104" customFormat="1" ht="12.75" customHeight="1"/>
    <row r="322" s="104" customFormat="1" ht="12.75" customHeight="1"/>
    <row r="323" s="104" customFormat="1" ht="12.75" customHeight="1"/>
    <row r="324" s="104" customFormat="1" ht="12.75" customHeight="1"/>
    <row r="325" s="104" customFormat="1" ht="12.75" customHeight="1"/>
    <row r="326" s="104" customFormat="1" ht="12.75" customHeight="1"/>
    <row r="327" s="104" customFormat="1" ht="12.75" customHeight="1"/>
    <row r="328" s="104" customFormat="1" ht="12.75" customHeight="1"/>
    <row r="329" s="104" customFormat="1" ht="12.75" customHeight="1"/>
    <row r="330" s="104" customFormat="1" ht="12.75" customHeight="1"/>
    <row r="331" s="104" customFormat="1" ht="12.75" customHeight="1"/>
    <row r="332" s="104" customFormat="1" ht="12.75" customHeight="1"/>
    <row r="333" s="104" customFormat="1" ht="12.75" customHeight="1"/>
    <row r="334" s="104" customFormat="1" ht="12.75" customHeight="1"/>
    <row r="335" s="104" customFormat="1" ht="12.75" customHeight="1"/>
    <row r="336" s="104" customFormat="1" ht="12.75" customHeight="1"/>
    <row r="337" s="104" customFormat="1" ht="12.75" customHeight="1"/>
    <row r="338" s="104" customFormat="1" ht="12.75" customHeight="1"/>
    <row r="339" s="104" customFormat="1" ht="12.75" customHeight="1"/>
    <row r="340" s="104" customFormat="1" ht="12.75" customHeight="1"/>
    <row r="341" s="104" customFormat="1" ht="12.75" customHeight="1"/>
    <row r="342" s="104" customFormat="1" ht="12.75" customHeight="1"/>
    <row r="343" s="104" customFormat="1" ht="12.75" customHeight="1"/>
    <row r="344" s="104" customFormat="1" ht="12.75" customHeight="1"/>
    <row r="345" s="104" customFormat="1" ht="12.75" customHeight="1"/>
    <row r="346" s="104" customFormat="1" ht="12.75" customHeight="1"/>
    <row r="347" s="104" customFormat="1" ht="12.75" customHeight="1"/>
    <row r="348" s="104" customFormat="1" ht="12.75" customHeight="1"/>
    <row r="349" s="104" customFormat="1" ht="12.75" customHeight="1"/>
    <row r="350" s="104" customFormat="1" ht="12.75" customHeight="1"/>
    <row r="351" s="104" customFormat="1" ht="12.75" customHeight="1"/>
    <row r="352" s="104" customFormat="1" ht="12.75" customHeight="1"/>
    <row r="353" s="104" customFormat="1" ht="12.75" customHeight="1"/>
    <row r="354" s="104" customFormat="1" ht="12.75" customHeight="1"/>
    <row r="355" s="104" customFormat="1" ht="12.75" customHeight="1"/>
    <row r="356" s="104" customFormat="1" ht="12.75" customHeight="1"/>
    <row r="357" s="104" customFormat="1" ht="12.75" customHeight="1"/>
    <row r="358" s="104" customFormat="1" ht="12.75" customHeight="1"/>
    <row r="359" s="104" customFormat="1" ht="12.75" customHeight="1"/>
    <row r="360" s="104" customFormat="1" ht="12.75" customHeight="1"/>
    <row r="361" s="104" customFormat="1" ht="12.75" customHeight="1"/>
    <row r="362" s="104" customFormat="1" ht="12.75" customHeight="1"/>
    <row r="363" s="104" customFormat="1" ht="12.75" customHeight="1"/>
    <row r="364" s="104" customFormat="1" ht="12.75" customHeight="1"/>
    <row r="365" s="104" customFormat="1" ht="12.75" customHeight="1"/>
    <row r="366" s="104" customFormat="1" ht="12.75" customHeight="1"/>
    <row r="367" s="104" customFormat="1" ht="12.75" customHeight="1"/>
    <row r="368" s="104" customFormat="1" ht="12.75" customHeight="1"/>
    <row r="369" s="104" customFormat="1" ht="12.75" customHeight="1"/>
    <row r="370" s="104" customFormat="1" ht="12.75" customHeight="1"/>
    <row r="371" s="104" customFormat="1" ht="12.75" customHeight="1"/>
    <row r="372" s="104" customFormat="1" ht="12.75" customHeight="1"/>
    <row r="373" s="104" customFormat="1" ht="12.75" customHeight="1"/>
    <row r="374" s="104" customFormat="1" ht="12.75" customHeight="1"/>
    <row r="375" s="104" customFormat="1" ht="12.75" customHeight="1"/>
    <row r="376" s="104" customFormat="1" ht="12.75" customHeight="1"/>
    <row r="377" s="104" customFormat="1" ht="12.75" customHeight="1"/>
    <row r="378" s="104" customFormat="1" ht="12.75" customHeight="1"/>
    <row r="379" s="104" customFormat="1" ht="12.75" customHeight="1"/>
    <row r="380" s="104" customFormat="1" ht="12.75" customHeight="1"/>
    <row r="381" s="104" customFormat="1" ht="12.75" customHeight="1"/>
    <row r="382" s="104" customFormat="1" ht="12.75" customHeight="1"/>
    <row r="383" s="104" customFormat="1" ht="12.75" customHeight="1"/>
    <row r="384" s="104" customFormat="1" ht="12.75" customHeight="1"/>
    <row r="385" s="104" customFormat="1" ht="12.75" customHeight="1"/>
    <row r="386" s="104" customFormat="1" ht="12.75" customHeight="1"/>
    <row r="387" s="104" customFormat="1" ht="12.75" customHeight="1"/>
    <row r="388" s="104" customFormat="1" ht="12.75" customHeight="1"/>
    <row r="389" s="104" customFormat="1" ht="12.75" customHeight="1"/>
    <row r="390" s="104" customFormat="1" ht="12.75" customHeight="1"/>
    <row r="391" s="104" customFormat="1" ht="12.75" customHeight="1"/>
    <row r="392" s="104" customFormat="1" ht="12.75" customHeight="1"/>
    <row r="393" s="104" customFormat="1" ht="12.75" customHeight="1"/>
    <row r="394" s="104" customFormat="1" ht="12.75" customHeight="1"/>
    <row r="395" s="104" customFormat="1" ht="12.75" customHeight="1"/>
    <row r="396" s="104" customFormat="1" ht="12.75" customHeight="1"/>
    <row r="397" s="104" customFormat="1" ht="12.75" customHeight="1"/>
    <row r="398" s="104" customFormat="1" ht="12.75" customHeight="1"/>
    <row r="399" s="104" customFormat="1" ht="12.75" customHeight="1"/>
    <row r="400" s="104" customFormat="1" ht="12.75" customHeight="1"/>
    <row r="401" s="104" customFormat="1" ht="12.75" customHeight="1"/>
    <row r="402" s="104" customFormat="1" ht="12.75" customHeight="1"/>
    <row r="403" s="104" customFormat="1" ht="12.75" customHeight="1"/>
    <row r="404" s="104" customFormat="1" ht="12.75" customHeight="1"/>
    <row r="405" s="104" customFormat="1" ht="12.75" customHeight="1"/>
    <row r="406" s="104" customFormat="1" ht="12.75" customHeight="1"/>
    <row r="407" s="104" customFormat="1" ht="12.75" customHeight="1"/>
    <row r="408" s="104" customFormat="1" ht="12.75" customHeight="1"/>
    <row r="409" s="104" customFormat="1" ht="12.75" customHeight="1"/>
    <row r="410" s="104" customFormat="1" ht="12.75" customHeight="1"/>
    <row r="411" s="104" customFormat="1" ht="12.75" customHeight="1"/>
    <row r="412" s="104" customFormat="1" ht="12.75" customHeight="1"/>
    <row r="413" s="104" customFormat="1" ht="12.75" customHeight="1"/>
    <row r="414" s="104" customFormat="1" ht="12.75" customHeight="1"/>
    <row r="415" s="104" customFormat="1" ht="12.75" customHeight="1"/>
    <row r="416" s="104" customFormat="1" ht="12.75" customHeight="1"/>
    <row r="417" s="104" customFormat="1" ht="12.75" customHeight="1"/>
    <row r="418" s="104" customFormat="1" ht="12.75" customHeight="1"/>
    <row r="419" s="104"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2" customFormat="1" ht="23.25" customHeight="1">
      <c r="A1" s="55" t="s">
        <v>223</v>
      </c>
      <c r="B1" s="89"/>
      <c r="C1" s="89"/>
      <c r="D1" s="89"/>
      <c r="E1" s="89"/>
      <c r="F1" s="89"/>
      <c r="G1" s="89"/>
      <c r="H1" s="89"/>
      <c r="I1" s="89"/>
      <c r="J1" s="89"/>
      <c r="K1" s="89"/>
      <c r="L1" s="89"/>
      <c r="M1" s="89"/>
      <c r="N1" s="89"/>
      <c r="O1" s="89"/>
      <c r="Q1" s="97"/>
      <c r="R1" s="67"/>
      <c r="S1" s="67"/>
    </row>
    <row r="2" spans="1:19" s="64" customFormat="1" ht="23.25" customHeight="1">
      <c r="A2" s="90" t="s">
        <v>224</v>
      </c>
      <c r="B2" s="90"/>
      <c r="C2" s="90"/>
      <c r="D2" s="90"/>
      <c r="E2" s="90"/>
      <c r="F2" s="90"/>
      <c r="G2" s="90"/>
      <c r="H2" s="90"/>
      <c r="I2" s="90"/>
      <c r="J2" s="90"/>
      <c r="K2" s="90"/>
      <c r="L2" s="90"/>
      <c r="M2" s="90"/>
      <c r="N2" s="90"/>
      <c r="O2" s="90"/>
      <c r="P2" s="90"/>
      <c r="Q2" s="90"/>
      <c r="R2" s="85"/>
      <c r="S2" s="85"/>
    </row>
    <row r="3" spans="1:19" s="54" customFormat="1" ht="23.25" customHeight="1">
      <c r="A3" s="99" t="str">
        <f>'1、部门收支总表'!A3:C3</f>
        <v>单位名称：华容县小集成洪泛区管委会</v>
      </c>
      <c r="B3" s="99"/>
      <c r="C3" s="99"/>
      <c r="D3" s="99"/>
      <c r="E3" s="99"/>
      <c r="F3" s="99"/>
      <c r="G3" s="99"/>
      <c r="H3" s="99"/>
      <c r="I3" s="99"/>
      <c r="J3" s="89"/>
      <c r="K3" s="89"/>
      <c r="L3" s="89"/>
      <c r="M3" s="89"/>
      <c r="N3" s="89"/>
      <c r="O3" s="89"/>
      <c r="Q3" s="86" t="s">
        <v>87</v>
      </c>
      <c r="R3" s="65"/>
      <c r="S3" s="65"/>
    </row>
    <row r="4" spans="1:19" s="52" customFormat="1" ht="21.75" customHeight="1">
      <c r="A4" s="72" t="s">
        <v>118</v>
      </c>
      <c r="B4" s="72"/>
      <c r="C4" s="72"/>
      <c r="D4" s="92" t="s">
        <v>137</v>
      </c>
      <c r="E4" s="101"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102"/>
      <c r="F5" s="95"/>
      <c r="G5" s="96"/>
      <c r="H5" s="95"/>
      <c r="I5" s="95"/>
      <c r="J5" s="95"/>
      <c r="K5" s="95"/>
      <c r="L5" s="95"/>
      <c r="M5" s="95"/>
      <c r="N5" s="95"/>
      <c r="O5" s="95"/>
      <c r="P5" s="95"/>
      <c r="Q5" s="75"/>
      <c r="R5" s="98"/>
      <c r="S5" s="98"/>
    </row>
    <row r="6" spans="1:19" s="52" customFormat="1" ht="15" customHeight="1">
      <c r="A6" s="75"/>
      <c r="B6" s="75"/>
      <c r="C6" s="75"/>
      <c r="D6" s="10"/>
      <c r="E6" s="102"/>
      <c r="F6" s="95"/>
      <c r="G6" s="96"/>
      <c r="H6" s="95"/>
      <c r="I6" s="95"/>
      <c r="J6" s="95"/>
      <c r="K6" s="95"/>
      <c r="L6" s="95"/>
      <c r="M6" s="95"/>
      <c r="N6" s="95"/>
      <c r="O6" s="95"/>
      <c r="P6" s="95"/>
      <c r="Q6" s="75"/>
      <c r="R6" s="98"/>
      <c r="S6" s="98"/>
    </row>
    <row r="7" spans="1:19" s="54" customFormat="1" ht="29.25" customHeight="1">
      <c r="A7" s="103" t="str">
        <f>'4、部门支出总表(分类)'!A8</f>
        <v>201</v>
      </c>
      <c r="B7" s="103" t="str">
        <f>'4、部门支出总表(分类)'!B8</f>
        <v>03</v>
      </c>
      <c r="C7" s="103" t="str">
        <f>'4、部门支出总表(分类)'!C8</f>
        <v>01</v>
      </c>
      <c r="D7" s="103" t="str">
        <f>'4、部门支出总表(分类)'!D8</f>
        <v>行政运行</v>
      </c>
      <c r="E7" s="82"/>
      <c r="F7" s="82"/>
      <c r="G7" s="82"/>
      <c r="H7" s="82"/>
      <c r="I7" s="82"/>
      <c r="J7" s="82"/>
      <c r="K7" s="82"/>
      <c r="L7" s="82"/>
      <c r="M7" s="82"/>
      <c r="N7" s="82"/>
      <c r="O7" s="82"/>
      <c r="P7" s="82"/>
      <c r="Q7" s="18"/>
      <c r="R7" s="65"/>
      <c r="S7" s="65"/>
    </row>
    <row r="8" spans="1:20" s="52" customFormat="1" ht="23.25" customHeight="1">
      <c r="A8" s="67"/>
      <c r="B8" s="67"/>
      <c r="C8" s="67"/>
      <c r="D8" s="67"/>
      <c r="E8" s="67"/>
      <c r="F8" s="67"/>
      <c r="G8" s="67"/>
      <c r="H8" s="67"/>
      <c r="I8" s="67"/>
      <c r="J8" s="67"/>
      <c r="K8" s="67"/>
      <c r="L8" s="67"/>
      <c r="M8" s="67"/>
      <c r="N8" s="67"/>
      <c r="O8" s="67"/>
      <c r="P8" s="67"/>
      <c r="Q8" s="67"/>
      <c r="R8" s="67"/>
      <c r="S8" s="67"/>
      <c r="T8" s="63"/>
    </row>
    <row r="9" spans="1:19" s="52" customFormat="1" ht="23.25" customHeight="1">
      <c r="A9" s="67"/>
      <c r="B9" s="67"/>
      <c r="C9" s="67"/>
      <c r="D9" s="67"/>
      <c r="E9" s="67"/>
      <c r="F9" s="67"/>
      <c r="G9" s="67"/>
      <c r="H9" s="67"/>
      <c r="I9" s="67"/>
      <c r="J9" s="67"/>
      <c r="K9" s="67"/>
      <c r="L9" s="67"/>
      <c r="M9" s="67"/>
      <c r="N9" s="67"/>
      <c r="O9" s="67"/>
      <c r="P9" s="67"/>
      <c r="Q9" s="67"/>
      <c r="R9" s="67"/>
      <c r="S9" s="67"/>
    </row>
    <row r="10" spans="1:20" s="52" customFormat="1" ht="23.25" customHeight="1">
      <c r="A10" s="67"/>
      <c r="B10" s="67"/>
      <c r="C10" s="67"/>
      <c r="D10" s="67"/>
      <c r="E10" s="67"/>
      <c r="F10" s="67"/>
      <c r="G10" s="67"/>
      <c r="H10" s="67"/>
      <c r="I10" s="67"/>
      <c r="J10" s="67"/>
      <c r="K10" s="67"/>
      <c r="L10" s="67"/>
      <c r="M10" s="67"/>
      <c r="N10" s="67"/>
      <c r="O10" s="67"/>
      <c r="P10" s="67"/>
      <c r="Q10" s="67"/>
      <c r="R10" s="67"/>
      <c r="S10" s="67"/>
      <c r="T10" s="63"/>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2" customFormat="1" ht="23.25" customHeight="1">
      <c r="A1" s="55" t="s">
        <v>225</v>
      </c>
      <c r="B1" s="89"/>
      <c r="C1" s="89"/>
      <c r="D1" s="89"/>
      <c r="E1" s="89"/>
      <c r="F1" s="89"/>
      <c r="G1" s="89"/>
      <c r="H1" s="89"/>
      <c r="I1" s="89"/>
      <c r="J1" s="89"/>
      <c r="K1" s="89"/>
      <c r="L1" s="89"/>
      <c r="M1" s="89"/>
      <c r="N1" s="89"/>
      <c r="O1" s="89"/>
      <c r="Q1" s="67"/>
      <c r="R1" s="67"/>
      <c r="S1" s="97"/>
      <c r="T1" s="67"/>
      <c r="U1" s="67"/>
    </row>
    <row r="2" spans="1:21" s="64" customFormat="1" ht="23.25" customHeight="1">
      <c r="A2" s="90" t="s">
        <v>226</v>
      </c>
      <c r="B2" s="90"/>
      <c r="C2" s="90"/>
      <c r="D2" s="90"/>
      <c r="E2" s="90"/>
      <c r="F2" s="90"/>
      <c r="G2" s="90"/>
      <c r="H2" s="90"/>
      <c r="I2" s="90"/>
      <c r="J2" s="90"/>
      <c r="K2" s="90"/>
      <c r="L2" s="90"/>
      <c r="M2" s="90"/>
      <c r="N2" s="90"/>
      <c r="O2" s="90"/>
      <c r="P2" s="90"/>
      <c r="Q2" s="90"/>
      <c r="R2" s="90"/>
      <c r="S2" s="90"/>
      <c r="T2" s="85"/>
      <c r="U2" s="85"/>
    </row>
    <row r="3" spans="1:21" s="54" customFormat="1" ht="23.25" customHeight="1">
      <c r="A3" s="99" t="str">
        <f>'1、部门收支总表'!A3:C3</f>
        <v>单位名称：华容县小集成洪泛区管委会</v>
      </c>
      <c r="B3" s="99"/>
      <c r="C3" s="99"/>
      <c r="D3" s="99"/>
      <c r="E3" s="99"/>
      <c r="F3" s="99"/>
      <c r="G3" s="99"/>
      <c r="H3" s="99"/>
      <c r="I3" s="99"/>
      <c r="J3" s="89"/>
      <c r="K3" s="89"/>
      <c r="L3" s="89"/>
      <c r="M3" s="89"/>
      <c r="N3" s="89"/>
      <c r="O3" s="89"/>
      <c r="Q3" s="65"/>
      <c r="R3" s="65"/>
      <c r="S3" s="86" t="s">
        <v>87</v>
      </c>
      <c r="T3" s="65"/>
      <c r="U3" s="65"/>
    </row>
    <row r="4" spans="1:21" s="52" customFormat="1" ht="23.25" customHeight="1">
      <c r="A4" s="72" t="s">
        <v>118</v>
      </c>
      <c r="B4" s="72"/>
      <c r="C4" s="72"/>
      <c r="D4" s="92" t="s">
        <v>108</v>
      </c>
      <c r="E4" s="72" t="s">
        <v>119</v>
      </c>
      <c r="F4" s="72" t="s">
        <v>120</v>
      </c>
      <c r="G4" s="72"/>
      <c r="H4" s="72"/>
      <c r="I4" s="93"/>
      <c r="J4" s="75" t="s">
        <v>121</v>
      </c>
      <c r="K4" s="75"/>
      <c r="L4" s="75"/>
      <c r="M4" s="75"/>
      <c r="N4" s="75"/>
      <c r="O4" s="75"/>
      <c r="P4" s="75"/>
      <c r="Q4" s="75"/>
      <c r="R4" s="75"/>
      <c r="S4" s="75"/>
      <c r="T4" s="98"/>
      <c r="U4" s="98"/>
    </row>
    <row r="5" spans="1:21" s="52" customFormat="1" ht="23.25" customHeight="1">
      <c r="A5" s="75" t="s">
        <v>109</v>
      </c>
      <c r="B5" s="75" t="s">
        <v>110</v>
      </c>
      <c r="C5" s="75" t="s">
        <v>111</v>
      </c>
      <c r="D5" s="10"/>
      <c r="E5" s="75"/>
      <c r="F5" s="75" t="s">
        <v>102</v>
      </c>
      <c r="G5" s="75" t="s">
        <v>123</v>
      </c>
      <c r="H5" s="75" t="s">
        <v>124</v>
      </c>
      <c r="I5" s="75" t="s">
        <v>125</v>
      </c>
      <c r="J5" s="75" t="s">
        <v>102</v>
      </c>
      <c r="K5" s="16" t="s">
        <v>126</v>
      </c>
      <c r="L5" s="16" t="s">
        <v>127</v>
      </c>
      <c r="M5" s="16" t="s">
        <v>128</v>
      </c>
      <c r="N5" s="16" t="s">
        <v>129</v>
      </c>
      <c r="O5" s="16" t="s">
        <v>130</v>
      </c>
      <c r="P5" s="16" t="s">
        <v>131</v>
      </c>
      <c r="Q5" s="16" t="s">
        <v>132</v>
      </c>
      <c r="R5" s="16" t="s">
        <v>133</v>
      </c>
      <c r="S5" s="16" t="s">
        <v>134</v>
      </c>
      <c r="T5" s="98"/>
      <c r="U5" s="98"/>
    </row>
    <row r="6" spans="1:21" s="52" customFormat="1" ht="30" customHeight="1">
      <c r="A6" s="78"/>
      <c r="B6" s="78"/>
      <c r="C6" s="78"/>
      <c r="D6" s="100"/>
      <c r="E6" s="75"/>
      <c r="F6" s="75"/>
      <c r="G6" s="75"/>
      <c r="H6" s="75"/>
      <c r="I6" s="75"/>
      <c r="J6" s="75"/>
      <c r="K6" s="16"/>
      <c r="L6" s="16"/>
      <c r="M6" s="16"/>
      <c r="N6" s="16"/>
      <c r="O6" s="16"/>
      <c r="P6" s="16"/>
      <c r="Q6" s="16"/>
      <c r="R6" s="16"/>
      <c r="S6" s="16"/>
      <c r="T6" s="98"/>
      <c r="U6" s="98"/>
    </row>
    <row r="7" spans="1:21" s="54" customFormat="1" ht="30.75" customHeight="1">
      <c r="A7" s="95" t="str">
        <f>'4、部门支出总表(分类)'!A8</f>
        <v>201</v>
      </c>
      <c r="B7" s="95" t="str">
        <f>'4、部门支出总表(分类)'!B8</f>
        <v>03</v>
      </c>
      <c r="C7" s="95" t="str">
        <f>'4、部门支出总表(分类)'!C8</f>
        <v>01</v>
      </c>
      <c r="D7" s="95" t="str">
        <f>'4、部门支出总表(分类)'!D8</f>
        <v>行政运行</v>
      </c>
      <c r="E7" s="18"/>
      <c r="F7" s="18"/>
      <c r="G7" s="18"/>
      <c r="H7" s="18"/>
      <c r="I7" s="18"/>
      <c r="J7" s="18"/>
      <c r="K7" s="18"/>
      <c r="L7" s="82"/>
      <c r="M7" s="82"/>
      <c r="N7" s="82"/>
      <c r="O7" s="82"/>
      <c r="P7" s="82"/>
      <c r="Q7" s="82"/>
      <c r="R7" s="82"/>
      <c r="S7" s="18"/>
      <c r="T7" s="65"/>
      <c r="U7" s="65"/>
    </row>
    <row r="8" spans="1:21" s="52" customFormat="1" ht="23.25" customHeight="1">
      <c r="A8" s="67"/>
      <c r="B8" s="67"/>
      <c r="C8" s="67"/>
      <c r="D8" s="67"/>
      <c r="E8" s="67"/>
      <c r="F8" s="67"/>
      <c r="G8" s="67"/>
      <c r="H8" s="67"/>
      <c r="I8" s="67"/>
      <c r="J8" s="67"/>
      <c r="K8" s="67"/>
      <c r="L8" s="67"/>
      <c r="M8" s="67"/>
      <c r="N8" s="67"/>
      <c r="O8" s="67"/>
      <c r="P8" s="67"/>
      <c r="Q8" s="67"/>
      <c r="R8" s="67"/>
      <c r="S8" s="67"/>
      <c r="T8" s="67"/>
      <c r="U8" s="67"/>
    </row>
    <row r="9" spans="1:21" s="52" customFormat="1" ht="23.25" customHeight="1">
      <c r="A9" s="67"/>
      <c r="B9" s="67"/>
      <c r="C9" s="67"/>
      <c r="D9" s="67"/>
      <c r="E9" s="67"/>
      <c r="F9" s="67"/>
      <c r="G9" s="67"/>
      <c r="H9" s="67"/>
      <c r="I9" s="67"/>
      <c r="J9" s="67"/>
      <c r="K9" s="67"/>
      <c r="L9" s="67"/>
      <c r="M9" s="67"/>
      <c r="N9" s="67"/>
      <c r="O9" s="67"/>
      <c r="P9" s="67"/>
      <c r="Q9" s="67"/>
      <c r="R9" s="67"/>
      <c r="S9" s="67"/>
      <c r="T9" s="67"/>
      <c r="U9" s="67"/>
    </row>
    <row r="10" spans="1:21" s="52" customFormat="1" ht="23.25" customHeight="1">
      <c r="A10" s="67"/>
      <c r="B10" s="67"/>
      <c r="C10" s="67"/>
      <c r="D10" s="67"/>
      <c r="E10" s="67"/>
      <c r="F10" s="67"/>
      <c r="G10" s="67"/>
      <c r="H10" s="67"/>
      <c r="I10" s="67"/>
      <c r="J10" s="67"/>
      <c r="K10" s="67"/>
      <c r="L10" s="67"/>
      <c r="M10" s="67"/>
      <c r="N10" s="67"/>
      <c r="O10" s="67"/>
      <c r="P10" s="67"/>
      <c r="Q10" s="67"/>
      <c r="R10" s="67"/>
      <c r="S10" s="67"/>
      <c r="T10" s="67"/>
      <c r="U10" s="67"/>
    </row>
    <row r="11" spans="1:21" s="52" customFormat="1" ht="23.25" customHeight="1">
      <c r="A11" s="67"/>
      <c r="B11" s="67"/>
      <c r="C11" s="67"/>
      <c r="D11" s="67"/>
      <c r="E11" s="67"/>
      <c r="F11" s="67"/>
      <c r="G11" s="67"/>
      <c r="H11" s="67"/>
      <c r="I11" s="67"/>
      <c r="J11" s="67"/>
      <c r="K11" s="67"/>
      <c r="L11" s="67"/>
      <c r="M11" s="67"/>
      <c r="N11" s="67"/>
      <c r="O11" s="67"/>
      <c r="P11" s="67"/>
      <c r="Q11" s="67"/>
      <c r="R11" s="67"/>
      <c r="S11" s="67"/>
      <c r="T11" s="67"/>
      <c r="U11" s="67"/>
    </row>
    <row r="12" spans="1:21" s="52" customFormat="1" ht="23.25" customHeight="1">
      <c r="A12" s="67"/>
      <c r="B12" s="67"/>
      <c r="C12" s="67"/>
      <c r="D12" s="67"/>
      <c r="E12" s="67"/>
      <c r="F12" s="67"/>
      <c r="G12" s="67"/>
      <c r="H12" s="67"/>
      <c r="I12" s="67"/>
      <c r="J12" s="67"/>
      <c r="K12" s="67"/>
      <c r="L12" s="67"/>
      <c r="M12" s="67"/>
      <c r="N12" s="67"/>
      <c r="O12" s="67"/>
      <c r="P12" s="67"/>
      <c r="Q12" s="67"/>
      <c r="R12" s="67"/>
      <c r="S12" s="67"/>
      <c r="T12" s="67"/>
      <c r="U12" s="67"/>
    </row>
    <row r="13" spans="1:21" s="52" customFormat="1" ht="23.25" customHeight="1">
      <c r="A13" s="67"/>
      <c r="B13" s="67"/>
      <c r="C13" s="67"/>
      <c r="D13" s="67"/>
      <c r="E13" s="67"/>
      <c r="F13" s="67"/>
      <c r="G13" s="67"/>
      <c r="H13" s="67"/>
      <c r="I13" s="67"/>
      <c r="J13" s="67"/>
      <c r="K13" s="67"/>
      <c r="L13" s="67"/>
      <c r="M13" s="67"/>
      <c r="N13" s="67"/>
      <c r="O13" s="67"/>
      <c r="P13" s="67"/>
      <c r="Q13" s="67"/>
      <c r="R13" s="67"/>
      <c r="S13" s="67"/>
      <c r="T13" s="67"/>
      <c r="U13" s="67"/>
    </row>
    <row r="14" spans="1:21" s="52" customFormat="1" ht="23.25" customHeight="1">
      <c r="A14" s="67"/>
      <c r="B14" s="67"/>
      <c r="C14" s="67"/>
      <c r="D14" s="67"/>
      <c r="E14" s="67"/>
      <c r="F14" s="67"/>
      <c r="G14" s="67"/>
      <c r="H14" s="67"/>
      <c r="I14" s="67"/>
      <c r="J14" s="67"/>
      <c r="K14" s="67"/>
      <c r="L14" s="67"/>
      <c r="M14" s="67"/>
      <c r="N14" s="67"/>
      <c r="O14" s="67"/>
      <c r="P14" s="67"/>
      <c r="Q14" s="67"/>
      <c r="R14" s="67"/>
      <c r="S14" s="67"/>
      <c r="T14" s="67"/>
      <c r="U14" s="67"/>
    </row>
    <row r="15" spans="1:21" s="52" customFormat="1" ht="23.25" customHeight="1">
      <c r="A15" s="67"/>
      <c r="B15" s="67"/>
      <c r="C15" s="67"/>
      <c r="D15" s="67"/>
      <c r="E15" s="67"/>
      <c r="F15" s="67"/>
      <c r="G15" s="67"/>
      <c r="H15" s="67"/>
      <c r="I15" s="67"/>
      <c r="J15" s="67"/>
      <c r="K15" s="67"/>
      <c r="L15" s="67"/>
      <c r="M15" s="67"/>
      <c r="N15" s="67"/>
      <c r="O15" s="67"/>
      <c r="P15" s="67"/>
      <c r="Q15" s="67"/>
      <c r="R15" s="67"/>
      <c r="S15" s="67"/>
      <c r="T15" s="67"/>
      <c r="U15" s="67"/>
    </row>
    <row r="16" spans="1:21" s="52" customFormat="1" ht="23.25" customHeight="1">
      <c r="A16" s="67"/>
      <c r="B16" s="67"/>
      <c r="C16" s="67"/>
      <c r="D16" s="67"/>
      <c r="E16" s="67"/>
      <c r="F16" s="67"/>
      <c r="G16" s="67"/>
      <c r="H16" s="67"/>
      <c r="I16" s="67"/>
      <c r="J16" s="67"/>
      <c r="K16" s="67"/>
      <c r="L16" s="67"/>
      <c r="M16" s="67"/>
      <c r="N16" s="67"/>
      <c r="O16" s="67"/>
      <c r="P16" s="67"/>
      <c r="Q16" s="67"/>
      <c r="R16" s="67"/>
      <c r="S16" s="67"/>
      <c r="T16" s="67"/>
      <c r="U16" s="67"/>
    </row>
    <row r="17" spans="1:21" s="52" customFormat="1" ht="23.25" customHeight="1">
      <c r="A17" s="67"/>
      <c r="B17" s="67"/>
      <c r="C17" s="67"/>
      <c r="D17" s="67"/>
      <c r="E17" s="67"/>
      <c r="F17" s="67"/>
      <c r="G17" s="67"/>
      <c r="H17" s="67"/>
      <c r="I17" s="67"/>
      <c r="J17" s="67"/>
      <c r="K17" s="67"/>
      <c r="L17" s="67"/>
      <c r="M17" s="67"/>
      <c r="N17" s="67"/>
      <c r="O17" s="67"/>
      <c r="P17" s="67"/>
      <c r="Q17" s="67"/>
      <c r="R17" s="67"/>
      <c r="S17" s="67"/>
      <c r="T17" s="67"/>
      <c r="U17" s="67"/>
    </row>
    <row r="18" spans="1:21" s="52" customFormat="1" ht="23.25" customHeight="1">
      <c r="A18" s="67"/>
      <c r="B18" s="67"/>
      <c r="C18" s="67"/>
      <c r="D18" s="67"/>
      <c r="E18" s="67"/>
      <c r="F18" s="67"/>
      <c r="G18" s="67"/>
      <c r="H18" s="67"/>
      <c r="I18" s="67"/>
      <c r="J18" s="67"/>
      <c r="K18" s="67"/>
      <c r="L18" s="67"/>
      <c r="M18" s="67"/>
      <c r="N18" s="67"/>
      <c r="O18" s="67"/>
      <c r="P18" s="67"/>
      <c r="Q18" s="67"/>
      <c r="R18" s="67"/>
      <c r="S18" s="67"/>
      <c r="T18" s="67"/>
      <c r="U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2" customFormat="1" ht="23.25" customHeight="1">
      <c r="A1" s="55" t="s">
        <v>227</v>
      </c>
      <c r="B1" s="89"/>
      <c r="C1" s="89"/>
      <c r="D1" s="89"/>
      <c r="E1" s="89"/>
      <c r="F1" s="89"/>
      <c r="G1" s="89"/>
      <c r="H1" s="89"/>
      <c r="I1" s="89"/>
      <c r="J1" s="89"/>
      <c r="K1" s="89"/>
      <c r="L1" s="89"/>
      <c r="M1" s="89"/>
      <c r="N1" s="89"/>
      <c r="O1" s="89"/>
      <c r="Q1" s="97"/>
      <c r="R1" s="67"/>
      <c r="S1" s="67"/>
    </row>
    <row r="2" spans="1:19" s="64" customFormat="1" ht="34.5" customHeight="1">
      <c r="A2" s="90" t="s">
        <v>228</v>
      </c>
      <c r="B2" s="90"/>
      <c r="C2" s="90"/>
      <c r="D2" s="90"/>
      <c r="E2" s="90"/>
      <c r="F2" s="90"/>
      <c r="G2" s="90"/>
      <c r="H2" s="90"/>
      <c r="I2" s="90"/>
      <c r="J2" s="90"/>
      <c r="K2" s="90"/>
      <c r="L2" s="90"/>
      <c r="M2" s="90"/>
      <c r="N2" s="90"/>
      <c r="O2" s="90"/>
      <c r="P2" s="90"/>
      <c r="Q2" s="90"/>
      <c r="R2" s="85"/>
      <c r="S2" s="85"/>
    </row>
    <row r="3" spans="1:19" s="54" customFormat="1" ht="23.25" customHeight="1">
      <c r="A3" s="91" t="str">
        <f>'1、部门收支总表'!A3:C3</f>
        <v>单位名称：华容县小集成洪泛区管委会</v>
      </c>
      <c r="B3" s="91"/>
      <c r="C3" s="91"/>
      <c r="D3" s="91"/>
      <c r="E3" s="91"/>
      <c r="F3" s="91"/>
      <c r="G3" s="91"/>
      <c r="H3" s="91"/>
      <c r="I3" s="91"/>
      <c r="J3" s="89"/>
      <c r="K3" s="89"/>
      <c r="L3" s="89"/>
      <c r="M3" s="89"/>
      <c r="N3" s="89"/>
      <c r="O3" s="89"/>
      <c r="Q3" s="86" t="s">
        <v>87</v>
      </c>
      <c r="R3" s="65"/>
      <c r="S3" s="65"/>
    </row>
    <row r="4" spans="1:19" s="52" customFormat="1" ht="22.5" customHeight="1">
      <c r="A4" s="72" t="s">
        <v>118</v>
      </c>
      <c r="B4" s="72"/>
      <c r="C4" s="72"/>
      <c r="D4" s="92" t="s">
        <v>137</v>
      </c>
      <c r="E4" s="93"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95"/>
      <c r="F5" s="95"/>
      <c r="G5" s="96"/>
      <c r="H5" s="95"/>
      <c r="I5" s="95"/>
      <c r="J5" s="95"/>
      <c r="K5" s="95"/>
      <c r="L5" s="95"/>
      <c r="M5" s="95"/>
      <c r="N5" s="95"/>
      <c r="O5" s="95"/>
      <c r="P5" s="95"/>
      <c r="Q5" s="75"/>
      <c r="R5" s="98"/>
      <c r="S5" s="98"/>
    </row>
    <row r="6" spans="1:19" s="52" customFormat="1" ht="15" customHeight="1">
      <c r="A6" s="75"/>
      <c r="B6" s="75"/>
      <c r="C6" s="75"/>
      <c r="D6" s="10"/>
      <c r="E6" s="95"/>
      <c r="F6" s="95"/>
      <c r="G6" s="96"/>
      <c r="H6" s="95"/>
      <c r="I6" s="95"/>
      <c r="J6" s="95"/>
      <c r="K6" s="95"/>
      <c r="L6" s="95"/>
      <c r="M6" s="95"/>
      <c r="N6" s="95"/>
      <c r="O6" s="95"/>
      <c r="P6" s="95"/>
      <c r="Q6" s="75"/>
      <c r="R6" s="98"/>
      <c r="S6" s="98"/>
    </row>
    <row r="7" spans="1:19" s="54" customFormat="1" ht="30.75" customHeight="1">
      <c r="A7" s="95" t="str">
        <f>'4、部门支出总表(分类)'!A8</f>
        <v>201</v>
      </c>
      <c r="B7" s="95" t="str">
        <f>'4、部门支出总表(分类)'!B8</f>
        <v>03</v>
      </c>
      <c r="C7" s="95" t="str">
        <f>'4、部门支出总表(分类)'!C8</f>
        <v>01</v>
      </c>
      <c r="D7" s="95" t="str">
        <f>'4、部门支出总表(分类)'!D8</f>
        <v>行政运行</v>
      </c>
      <c r="E7" s="82"/>
      <c r="F7" s="82"/>
      <c r="G7" s="82"/>
      <c r="H7" s="82"/>
      <c r="I7" s="82"/>
      <c r="J7" s="82"/>
      <c r="K7" s="82"/>
      <c r="L7" s="82"/>
      <c r="M7" s="82"/>
      <c r="N7" s="82"/>
      <c r="O7" s="82"/>
      <c r="P7" s="82"/>
      <c r="Q7" s="18"/>
      <c r="R7" s="65"/>
      <c r="S7" s="65"/>
    </row>
    <row r="8" spans="1:19" s="52" customFormat="1" ht="23.25" customHeight="1">
      <c r="A8" s="67"/>
      <c r="B8" s="67"/>
      <c r="C8" s="67"/>
      <c r="D8" s="67"/>
      <c r="E8" s="67"/>
      <c r="F8" s="67"/>
      <c r="G8" s="67"/>
      <c r="H8" s="67"/>
      <c r="I8" s="67"/>
      <c r="J8" s="67"/>
      <c r="K8" s="67"/>
      <c r="L8" s="67"/>
      <c r="M8" s="67"/>
      <c r="N8" s="67"/>
      <c r="O8" s="67"/>
      <c r="P8" s="67"/>
      <c r="Q8" s="67"/>
      <c r="R8" s="67"/>
      <c r="S8" s="67"/>
    </row>
    <row r="9" spans="1:19" s="52" customFormat="1" ht="23.25" customHeight="1">
      <c r="A9" s="67"/>
      <c r="B9" s="67"/>
      <c r="C9" s="67"/>
      <c r="D9" s="67"/>
      <c r="E9" s="67"/>
      <c r="F9" s="67"/>
      <c r="G9" s="67"/>
      <c r="H9" s="67"/>
      <c r="I9" s="67"/>
      <c r="J9" s="67"/>
      <c r="K9" s="67"/>
      <c r="L9" s="67"/>
      <c r="M9" s="67"/>
      <c r="N9" s="67"/>
      <c r="O9" s="67"/>
      <c r="P9" s="67"/>
      <c r="Q9" s="67"/>
      <c r="R9" s="67"/>
      <c r="S9" s="67"/>
    </row>
    <row r="10" spans="1:19" s="52" customFormat="1" ht="23.25" customHeight="1">
      <c r="A10" s="67"/>
      <c r="B10" s="67"/>
      <c r="C10" s="67"/>
      <c r="D10" s="67"/>
      <c r="E10" s="67"/>
      <c r="F10" s="67"/>
      <c r="G10" s="67"/>
      <c r="H10" s="67"/>
      <c r="I10" s="67"/>
      <c r="J10" s="67"/>
      <c r="K10" s="67"/>
      <c r="L10" s="67"/>
      <c r="M10" s="67"/>
      <c r="N10" s="67"/>
      <c r="O10" s="67"/>
      <c r="P10" s="67"/>
      <c r="Q10" s="67"/>
      <c r="R10" s="67"/>
      <c r="S10" s="67"/>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67" customWidth="1"/>
    <col min="2" max="2" width="15.16015625" style="67" customWidth="1"/>
    <col min="3" max="4" width="13.33203125" style="67" customWidth="1"/>
    <col min="5" max="5" width="24.16015625" style="67" customWidth="1"/>
    <col min="6" max="6" width="11.16015625" style="67" customWidth="1"/>
    <col min="7" max="7" width="12.33203125" style="67" customWidth="1"/>
    <col min="8" max="8" width="13.33203125" style="67" customWidth="1"/>
    <col min="9" max="9" width="20.5" style="67" customWidth="1"/>
    <col min="10" max="10" width="17.33203125" style="67" customWidth="1"/>
    <col min="11" max="11" width="13.33203125" style="67" customWidth="1"/>
    <col min="12" max="12" width="11.5" style="67" customWidth="1"/>
    <col min="13" max="13" width="16.66015625" style="67" customWidth="1"/>
    <col min="14" max="246" width="9.16015625" style="67" customWidth="1"/>
  </cols>
  <sheetData>
    <row r="1" spans="1:246" s="52" customFormat="1" ht="20.25" customHeight="1">
      <c r="A1" s="55" t="s">
        <v>229</v>
      </c>
      <c r="B1" s="68"/>
      <c r="C1" s="69"/>
      <c r="D1" s="70"/>
      <c r="E1" s="70"/>
      <c r="F1" s="55"/>
      <c r="G1" s="55"/>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row>
    <row r="2" spans="1:246" s="64" customFormat="1" ht="24.75" customHeight="1">
      <c r="A2" s="57" t="s">
        <v>230</v>
      </c>
      <c r="B2" s="57"/>
      <c r="C2" s="57"/>
      <c r="D2" s="57"/>
      <c r="E2" s="57"/>
      <c r="F2" s="57"/>
      <c r="G2" s="57"/>
      <c r="H2" s="57"/>
      <c r="I2" s="57"/>
      <c r="J2" s="57"/>
      <c r="K2" s="57"/>
      <c r="L2" s="57"/>
      <c r="M2" s="57"/>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row>
    <row r="3" spans="1:14" s="54" customFormat="1" ht="24" customHeight="1">
      <c r="A3" s="58" t="str">
        <f>'1、部门收支总表'!A3:C3</f>
        <v>单位名称：华容县小集成洪泛区管委会</v>
      </c>
      <c r="B3" s="71"/>
      <c r="C3" s="71"/>
      <c r="D3" s="71"/>
      <c r="E3" s="71"/>
      <c r="F3" s="71"/>
      <c r="G3" s="71"/>
      <c r="H3" s="71"/>
      <c r="I3" s="71"/>
      <c r="J3" s="71"/>
      <c r="K3" s="71"/>
      <c r="L3" s="65"/>
      <c r="M3" s="86" t="s">
        <v>87</v>
      </c>
      <c r="N3" s="65"/>
    </row>
    <row r="4" spans="1:13" s="65" customFormat="1" ht="20.25" customHeight="1">
      <c r="A4" s="72" t="s">
        <v>231</v>
      </c>
      <c r="B4" s="72" t="s">
        <v>89</v>
      </c>
      <c r="C4" s="73" t="s">
        <v>90</v>
      </c>
      <c r="D4" s="73"/>
      <c r="E4" s="73"/>
      <c r="F4" s="74" t="s">
        <v>91</v>
      </c>
      <c r="G4" s="74" t="s">
        <v>92</v>
      </c>
      <c r="H4" s="73" t="s">
        <v>93</v>
      </c>
      <c r="I4" s="73" t="s">
        <v>94</v>
      </c>
      <c r="J4" s="73"/>
      <c r="K4" s="87" t="s">
        <v>95</v>
      </c>
      <c r="L4" s="75" t="s">
        <v>96</v>
      </c>
      <c r="M4" s="75" t="s">
        <v>97</v>
      </c>
    </row>
    <row r="5" spans="1:13" s="65" customFormat="1" ht="17.25" customHeight="1">
      <c r="A5" s="75"/>
      <c r="B5" s="75"/>
      <c r="C5" s="76" t="s">
        <v>232</v>
      </c>
      <c r="D5" s="77" t="s">
        <v>233</v>
      </c>
      <c r="E5" s="77" t="s">
        <v>234</v>
      </c>
      <c r="F5" s="76"/>
      <c r="G5" s="76"/>
      <c r="H5" s="77"/>
      <c r="I5" s="75" t="s">
        <v>100</v>
      </c>
      <c r="J5" s="75" t="s">
        <v>101</v>
      </c>
      <c r="K5" s="16"/>
      <c r="L5" s="75"/>
      <c r="M5" s="75"/>
    </row>
    <row r="6" spans="1:13" s="65" customFormat="1" ht="17.25" customHeight="1">
      <c r="A6" s="75"/>
      <c r="B6" s="75"/>
      <c r="C6" s="76"/>
      <c r="D6" s="77"/>
      <c r="E6" s="77"/>
      <c r="F6" s="76"/>
      <c r="G6" s="76"/>
      <c r="H6" s="77"/>
      <c r="I6" s="75"/>
      <c r="J6" s="75"/>
      <c r="K6" s="16"/>
      <c r="L6" s="75"/>
      <c r="M6" s="75"/>
    </row>
    <row r="7" spans="1:246" s="52" customFormat="1" ht="17.25" customHeight="1">
      <c r="A7" s="78"/>
      <c r="B7" s="78"/>
      <c r="C7" s="79"/>
      <c r="D7" s="80"/>
      <c r="E7" s="80"/>
      <c r="F7" s="79"/>
      <c r="G7" s="79"/>
      <c r="H7" s="80"/>
      <c r="I7" s="78"/>
      <c r="J7" s="78"/>
      <c r="K7" s="88"/>
      <c r="L7" s="78"/>
      <c r="M7" s="78"/>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row>
    <row r="8" spans="1:246" s="54" customFormat="1" ht="31.5" customHeight="1">
      <c r="A8" s="81" t="s">
        <v>102</v>
      </c>
      <c r="B8" s="82"/>
      <c r="C8" s="82"/>
      <c r="D8" s="82"/>
      <c r="E8" s="82"/>
      <c r="F8" s="82">
        <v>0</v>
      </c>
      <c r="G8" s="83"/>
      <c r="H8" s="84">
        <v>0</v>
      </c>
      <c r="I8" s="82">
        <v>0</v>
      </c>
      <c r="J8" s="82">
        <v>0</v>
      </c>
      <c r="K8" s="82">
        <v>0</v>
      </c>
      <c r="L8" s="82">
        <v>0</v>
      </c>
      <c r="M8" s="18">
        <v>0</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row>
    <row r="9" spans="1:13" s="66" customFormat="1" ht="31.5" customHeight="1">
      <c r="A9" s="81"/>
      <c r="B9" s="82"/>
      <c r="C9" s="82"/>
      <c r="D9" s="82"/>
      <c r="E9" s="82"/>
      <c r="F9" s="82">
        <v>0</v>
      </c>
      <c r="G9" s="83"/>
      <c r="H9" s="84">
        <v>0</v>
      </c>
      <c r="I9" s="82">
        <v>0</v>
      </c>
      <c r="J9" s="82">
        <v>0</v>
      </c>
      <c r="K9" s="82">
        <v>0</v>
      </c>
      <c r="L9" s="82">
        <v>0</v>
      </c>
      <c r="M9" s="18">
        <v>0</v>
      </c>
    </row>
    <row r="10" spans="1:246" s="52" customFormat="1" ht="31.5" customHeight="1">
      <c r="A10" s="81"/>
      <c r="B10" s="82"/>
      <c r="C10" s="82"/>
      <c r="D10" s="82"/>
      <c r="E10" s="82"/>
      <c r="F10" s="82">
        <v>0</v>
      </c>
      <c r="G10" s="83"/>
      <c r="H10" s="84">
        <v>0</v>
      </c>
      <c r="I10" s="82">
        <v>0</v>
      </c>
      <c r="J10" s="82">
        <v>0</v>
      </c>
      <c r="K10" s="82">
        <v>0</v>
      </c>
      <c r="L10" s="82">
        <v>0</v>
      </c>
      <c r="M10" s="18">
        <v>0</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row>
    <row r="11" spans="1:246" s="52" customFormat="1" ht="31.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row>
    <row r="12" spans="1:246" s="52" customFormat="1" ht="31.5"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row>
    <row r="13" spans="1:246" s="52" customFormat="1" ht="31.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row>
    <row r="14" spans="1:246" s="52" customFormat="1" ht="31.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row>
    <row r="15" spans="1:246" s="52" customFormat="1" ht="31.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row>
    <row r="16" spans="1:246" s="52" customFormat="1" ht="31.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row>
    <row r="17" spans="1:246" s="52" customFormat="1" ht="31.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row>
    <row r="18" spans="1:246" s="52" customFormat="1" ht="31.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row>
    <row r="19" spans="1:246" s="52" customFormat="1" ht="31.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row>
    <row r="20" spans="1:246" s="52" customFormat="1" ht="31.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row>
    <row r="21" spans="1:246" s="52" customFormat="1" ht="31.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row>
    <row r="22" spans="1:246" s="52" customFormat="1" ht="31.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row>
    <row r="23" spans="1:246" s="52" customFormat="1" ht="31.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row>
    <row r="24" spans="1:246" s="52" customFormat="1" ht="12.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row>
    <row r="25" spans="1:246" s="52" customFormat="1" ht="12.7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row>
    <row r="26" spans="1:246" s="52" customFormat="1" ht="12.7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row>
    <row r="27" spans="1:246" s="52" customFormat="1" ht="12.7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row>
    <row r="28" spans="1:246" s="52" customFormat="1" ht="12.7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row>
    <row r="29" spans="1:246" s="52" customFormat="1" ht="12.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row>
    <row r="30" spans="1:246" s="52" customFormat="1" ht="12.7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row>
    <row r="31" spans="1:246" s="52" customFormat="1" ht="12.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row>
    <row r="32" spans="1:246" s="52" customFormat="1"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row>
    <row r="33" spans="1:246" s="52" customFormat="1"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row>
    <row r="34" spans="1:246" s="52" customFormat="1"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row>
    <row r="35" spans="1:246" s="52" customFormat="1"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row>
    <row r="36" spans="1:246" s="52" customFormat="1"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row>
    <row r="37" spans="1:246" s="52" customFormat="1"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row>
    <row r="38" spans="1:246" s="52" customFormat="1"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row>
    <row r="39" spans="1:246" s="52" customFormat="1"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row>
    <row r="40" spans="1:246" s="52" customFormat="1"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row>
    <row r="41" spans="1:246" s="52" customFormat="1"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row>
    <row r="42" spans="1:246" s="52" customFormat="1"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row>
    <row r="43" spans="1:246" s="52" customFormat="1"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c r="IL43" s="67"/>
    </row>
    <row r="44" spans="1:246" s="52" customFormat="1"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row>
    <row r="45" spans="1:246" s="52" customFormat="1"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row>
    <row r="46" spans="1:246" s="52" customFormat="1"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c r="IL46" s="67"/>
    </row>
    <row r="47" spans="1:246" s="52" customFormat="1"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row>
    <row r="48" spans="1:246" s="52" customFormat="1"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row>
    <row r="49" spans="1:246" s="52" customFormat="1"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row>
    <row r="50" spans="1:246" s="52" customFormat="1"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row>
    <row r="51" spans="1:246" s="52" customFormat="1"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row>
    <row r="52" spans="1:246" s="52" customFormat="1"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row>
    <row r="53" spans="1:246" s="52" customFormat="1"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c r="IJ53" s="67"/>
      <c r="IK53" s="67"/>
      <c r="IL53" s="67"/>
    </row>
    <row r="54" spans="1:246" s="52" customFormat="1"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row>
    <row r="55" spans="1:246" s="52" customFormat="1"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c r="IJ55" s="67"/>
      <c r="IK55" s="67"/>
      <c r="IL55" s="67"/>
    </row>
    <row r="56" spans="1:246" s="52" customFormat="1"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row>
    <row r="57" spans="1:246" s="52" customFormat="1"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row>
    <row r="58" spans="1:246" s="52" customFormat="1"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c r="IL58" s="67"/>
    </row>
    <row r="59" spans="1:246" s="52" customFormat="1"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row>
    <row r="60" spans="1:246" s="52" customFormat="1"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row>
    <row r="61" spans="1:246" s="52" customFormat="1"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row>
    <row r="62" spans="1:246" s="52" customFormat="1"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row>
    <row r="63" spans="1:246" s="52" customFormat="1"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row>
    <row r="64" spans="1:246" s="52" customFormat="1"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row>
    <row r="65" spans="1:246" s="52" customFormat="1"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row>
    <row r="66" spans="1:246" s="52" customFormat="1"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row>
    <row r="67" spans="1:246" s="52" customFormat="1"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row>
    <row r="68" spans="1:246" s="52" customFormat="1"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row>
    <row r="69" spans="1:246" s="52" customFormat="1"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row>
    <row r="70" spans="1:246" s="52" customFormat="1"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row>
    <row r="71" spans="1:246" s="52" customFormat="1"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row>
    <row r="72" spans="1:246" s="52" customFormat="1"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row>
    <row r="73" spans="1:246" s="52" customFormat="1"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row>
    <row r="74" spans="1:246" s="52" customFormat="1"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row>
    <row r="75" spans="1:246" s="52" customFormat="1"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row>
    <row r="76" spans="1:246" s="52" customFormat="1"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row>
    <row r="77" spans="1:246" s="52" customFormat="1"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row>
    <row r="78" spans="1:246" s="52" customFormat="1"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row>
    <row r="79" spans="1:246" s="52" customFormat="1"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row>
    <row r="80" spans="1:246" s="52" customFormat="1"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row>
    <row r="81" spans="1:246" s="52" customFormat="1"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row>
    <row r="82" spans="1:246" s="52" customFormat="1"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row>
    <row r="83" spans="1:246" s="52" customFormat="1"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row>
    <row r="84" spans="1:246" s="52" customFormat="1"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row>
    <row r="85" spans="1:246" s="52" customFormat="1"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row>
    <row r="86" spans="1:246" s="52" customFormat="1"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row>
    <row r="87" spans="1:246" s="52" customFormat="1"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row>
    <row r="88" spans="1:246" s="52" customFormat="1"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row>
    <row r="89" spans="1:246" s="52" customFormat="1"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row>
    <row r="90" spans="1:246" s="52" customFormat="1"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row>
    <row r="91" spans="1:246" s="52" customFormat="1"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c r="HP91" s="67"/>
      <c r="HQ91" s="67"/>
      <c r="HR91" s="67"/>
      <c r="HS91" s="67"/>
      <c r="HT91" s="67"/>
      <c r="HU91" s="67"/>
      <c r="HV91" s="67"/>
      <c r="HW91" s="67"/>
      <c r="HX91" s="67"/>
      <c r="HY91" s="67"/>
      <c r="HZ91" s="67"/>
      <c r="IA91" s="67"/>
      <c r="IB91" s="67"/>
      <c r="IC91" s="67"/>
      <c r="ID91" s="67"/>
      <c r="IE91" s="67"/>
      <c r="IF91" s="67"/>
      <c r="IG91" s="67"/>
      <c r="IH91" s="67"/>
      <c r="II91" s="67"/>
      <c r="IJ91" s="67"/>
      <c r="IK91" s="67"/>
      <c r="IL91" s="67"/>
    </row>
    <row r="92" spans="1:246" s="52" customFormat="1"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c r="IL92" s="67"/>
    </row>
    <row r="93" spans="1:246" s="52" customFormat="1"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c r="IJ93" s="67"/>
      <c r="IK93" s="67"/>
      <c r="IL93" s="67"/>
    </row>
    <row r="94" spans="1:246" s="52" customFormat="1"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c r="HW94" s="67"/>
      <c r="HX94" s="67"/>
      <c r="HY94" s="67"/>
      <c r="HZ94" s="67"/>
      <c r="IA94" s="67"/>
      <c r="IB94" s="67"/>
      <c r="IC94" s="67"/>
      <c r="ID94" s="67"/>
      <c r="IE94" s="67"/>
      <c r="IF94" s="67"/>
      <c r="IG94" s="67"/>
      <c r="IH94" s="67"/>
      <c r="II94" s="67"/>
      <c r="IJ94" s="67"/>
      <c r="IK94" s="67"/>
      <c r="IL94" s="67"/>
    </row>
    <row r="95" spans="1:246" s="52" customFormat="1"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c r="HW95" s="67"/>
      <c r="HX95" s="67"/>
      <c r="HY95" s="67"/>
      <c r="HZ95" s="67"/>
      <c r="IA95" s="67"/>
      <c r="IB95" s="67"/>
      <c r="IC95" s="67"/>
      <c r="ID95" s="67"/>
      <c r="IE95" s="67"/>
      <c r="IF95" s="67"/>
      <c r="IG95" s="67"/>
      <c r="IH95" s="67"/>
      <c r="II95" s="67"/>
      <c r="IJ95" s="67"/>
      <c r="IK95" s="67"/>
      <c r="IL95" s="67"/>
    </row>
    <row r="96" spans="1:246" s="52" customFormat="1"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c r="HW96" s="67"/>
      <c r="HX96" s="67"/>
      <c r="HY96" s="67"/>
      <c r="HZ96" s="67"/>
      <c r="IA96" s="67"/>
      <c r="IB96" s="67"/>
      <c r="IC96" s="67"/>
      <c r="ID96" s="67"/>
      <c r="IE96" s="67"/>
      <c r="IF96" s="67"/>
      <c r="IG96" s="67"/>
      <c r="IH96" s="67"/>
      <c r="II96" s="67"/>
      <c r="IJ96" s="67"/>
      <c r="IK96" s="67"/>
      <c r="IL96" s="67"/>
    </row>
    <row r="97" spans="1:246" s="52" customFormat="1"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c r="HP97" s="67"/>
      <c r="HQ97" s="67"/>
      <c r="HR97" s="67"/>
      <c r="HS97" s="67"/>
      <c r="HT97" s="67"/>
      <c r="HU97" s="67"/>
      <c r="HV97" s="67"/>
      <c r="HW97" s="67"/>
      <c r="HX97" s="67"/>
      <c r="HY97" s="67"/>
      <c r="HZ97" s="67"/>
      <c r="IA97" s="67"/>
      <c r="IB97" s="67"/>
      <c r="IC97" s="67"/>
      <c r="ID97" s="67"/>
      <c r="IE97" s="67"/>
      <c r="IF97" s="67"/>
      <c r="IG97" s="67"/>
      <c r="IH97" s="67"/>
      <c r="II97" s="67"/>
      <c r="IJ97" s="67"/>
      <c r="IK97" s="67"/>
      <c r="IL97" s="67"/>
    </row>
    <row r="98" spans="1:246" s="52" customFormat="1"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c r="HW98" s="67"/>
      <c r="HX98" s="67"/>
      <c r="HY98" s="67"/>
      <c r="HZ98" s="67"/>
      <c r="IA98" s="67"/>
      <c r="IB98" s="67"/>
      <c r="IC98" s="67"/>
      <c r="ID98" s="67"/>
      <c r="IE98" s="67"/>
      <c r="IF98" s="67"/>
      <c r="IG98" s="67"/>
      <c r="IH98" s="67"/>
      <c r="II98" s="67"/>
      <c r="IJ98" s="67"/>
      <c r="IK98" s="67"/>
      <c r="IL98" s="67"/>
    </row>
    <row r="99" spans="1:246" s="52" customFormat="1"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c r="HW99" s="67"/>
      <c r="HX99" s="67"/>
      <c r="HY99" s="67"/>
      <c r="HZ99" s="67"/>
      <c r="IA99" s="67"/>
      <c r="IB99" s="67"/>
      <c r="IC99" s="67"/>
      <c r="ID99" s="67"/>
      <c r="IE99" s="67"/>
      <c r="IF99" s="67"/>
      <c r="IG99" s="67"/>
      <c r="IH99" s="67"/>
      <c r="II99" s="67"/>
      <c r="IJ99" s="67"/>
      <c r="IK99" s="67"/>
      <c r="IL99" s="67"/>
    </row>
    <row r="100" spans="1:246" s="52" customFormat="1"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c r="HW100" s="67"/>
      <c r="HX100" s="67"/>
      <c r="HY100" s="67"/>
      <c r="HZ100" s="67"/>
      <c r="IA100" s="67"/>
      <c r="IB100" s="67"/>
      <c r="IC100" s="67"/>
      <c r="ID100" s="67"/>
      <c r="IE100" s="67"/>
      <c r="IF100" s="67"/>
      <c r="IG100" s="67"/>
      <c r="IH100" s="67"/>
      <c r="II100" s="67"/>
      <c r="IJ100" s="67"/>
      <c r="IK100" s="67"/>
      <c r="IL100" s="67"/>
    </row>
    <row r="101" spans="1:246" s="52" customFormat="1"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c r="IJ101" s="67"/>
      <c r="IK101" s="67"/>
      <c r="IL101" s="67"/>
    </row>
    <row r="102" spans="1:246" s="52" customFormat="1"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c r="HP102" s="67"/>
      <c r="HQ102" s="67"/>
      <c r="HR102" s="67"/>
      <c r="HS102" s="67"/>
      <c r="HT102" s="67"/>
      <c r="HU102" s="67"/>
      <c r="HV102" s="67"/>
      <c r="HW102" s="67"/>
      <c r="HX102" s="67"/>
      <c r="HY102" s="67"/>
      <c r="HZ102" s="67"/>
      <c r="IA102" s="67"/>
      <c r="IB102" s="67"/>
      <c r="IC102" s="67"/>
      <c r="ID102" s="67"/>
      <c r="IE102" s="67"/>
      <c r="IF102" s="67"/>
      <c r="IG102" s="67"/>
      <c r="IH102" s="67"/>
      <c r="II102" s="67"/>
      <c r="IJ102" s="67"/>
      <c r="IK102" s="67"/>
      <c r="IL102" s="67"/>
    </row>
    <row r="103" spans="1:246" s="52" customFormat="1"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c r="HP103" s="67"/>
      <c r="HQ103" s="67"/>
      <c r="HR103" s="67"/>
      <c r="HS103" s="67"/>
      <c r="HT103" s="67"/>
      <c r="HU103" s="67"/>
      <c r="HV103" s="67"/>
      <c r="HW103" s="67"/>
      <c r="HX103" s="67"/>
      <c r="HY103" s="67"/>
      <c r="HZ103" s="67"/>
      <c r="IA103" s="67"/>
      <c r="IB103" s="67"/>
      <c r="IC103" s="67"/>
      <c r="ID103" s="67"/>
      <c r="IE103" s="67"/>
      <c r="IF103" s="67"/>
      <c r="IG103" s="67"/>
      <c r="IH103" s="67"/>
      <c r="II103" s="67"/>
      <c r="IJ103" s="67"/>
      <c r="IK103" s="67"/>
      <c r="IL103" s="67"/>
    </row>
    <row r="104" spans="1:246" s="52" customFormat="1"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c r="HP104" s="67"/>
      <c r="HQ104" s="67"/>
      <c r="HR104" s="67"/>
      <c r="HS104" s="67"/>
      <c r="HT104" s="67"/>
      <c r="HU104" s="67"/>
      <c r="HV104" s="67"/>
      <c r="HW104" s="67"/>
      <c r="HX104" s="67"/>
      <c r="HY104" s="67"/>
      <c r="HZ104" s="67"/>
      <c r="IA104" s="67"/>
      <c r="IB104" s="67"/>
      <c r="IC104" s="67"/>
      <c r="ID104" s="67"/>
      <c r="IE104" s="67"/>
      <c r="IF104" s="67"/>
      <c r="IG104" s="67"/>
      <c r="IH104" s="67"/>
      <c r="II104" s="67"/>
      <c r="IJ104" s="67"/>
      <c r="IK104" s="67"/>
      <c r="IL104" s="67"/>
    </row>
    <row r="105" spans="1:246" s="52" customFormat="1"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c r="HP105" s="67"/>
      <c r="HQ105" s="67"/>
      <c r="HR105" s="67"/>
      <c r="HS105" s="67"/>
      <c r="HT105" s="67"/>
      <c r="HU105" s="67"/>
      <c r="HV105" s="67"/>
      <c r="HW105" s="67"/>
      <c r="HX105" s="67"/>
      <c r="HY105" s="67"/>
      <c r="HZ105" s="67"/>
      <c r="IA105" s="67"/>
      <c r="IB105" s="67"/>
      <c r="IC105" s="67"/>
      <c r="ID105" s="67"/>
      <c r="IE105" s="67"/>
      <c r="IF105" s="67"/>
      <c r="IG105" s="67"/>
      <c r="IH105" s="67"/>
      <c r="II105" s="67"/>
      <c r="IJ105" s="67"/>
      <c r="IK105" s="67"/>
      <c r="IL105" s="67"/>
    </row>
    <row r="106" spans="1:246" s="52" customFormat="1"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c r="HP106" s="67"/>
      <c r="HQ106" s="67"/>
      <c r="HR106" s="67"/>
      <c r="HS106" s="67"/>
      <c r="HT106" s="67"/>
      <c r="HU106" s="67"/>
      <c r="HV106" s="67"/>
      <c r="HW106" s="67"/>
      <c r="HX106" s="67"/>
      <c r="HY106" s="67"/>
      <c r="HZ106" s="67"/>
      <c r="IA106" s="67"/>
      <c r="IB106" s="67"/>
      <c r="IC106" s="67"/>
      <c r="ID106" s="67"/>
      <c r="IE106" s="67"/>
      <c r="IF106" s="67"/>
      <c r="IG106" s="67"/>
      <c r="IH106" s="67"/>
      <c r="II106" s="67"/>
      <c r="IJ106" s="67"/>
      <c r="IK106" s="67"/>
      <c r="IL106" s="67"/>
    </row>
    <row r="107" spans="1:246" s="52" customFormat="1"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67"/>
      <c r="HW107" s="67"/>
      <c r="HX107" s="67"/>
      <c r="HY107" s="67"/>
      <c r="HZ107" s="67"/>
      <c r="IA107" s="67"/>
      <c r="IB107" s="67"/>
      <c r="IC107" s="67"/>
      <c r="ID107" s="67"/>
      <c r="IE107" s="67"/>
      <c r="IF107" s="67"/>
      <c r="IG107" s="67"/>
      <c r="IH107" s="67"/>
      <c r="II107" s="67"/>
      <c r="IJ107" s="67"/>
      <c r="IK107" s="67"/>
      <c r="IL107" s="67"/>
    </row>
    <row r="108" spans="1:246" s="52" customFormat="1"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c r="HW108" s="67"/>
      <c r="HX108" s="67"/>
      <c r="HY108" s="67"/>
      <c r="HZ108" s="67"/>
      <c r="IA108" s="67"/>
      <c r="IB108" s="67"/>
      <c r="IC108" s="67"/>
      <c r="ID108" s="67"/>
      <c r="IE108" s="67"/>
      <c r="IF108" s="67"/>
      <c r="IG108" s="67"/>
      <c r="IH108" s="67"/>
      <c r="II108" s="67"/>
      <c r="IJ108" s="67"/>
      <c r="IK108" s="67"/>
      <c r="IL108" s="67"/>
    </row>
    <row r="109" spans="1:246" s="52" customFormat="1"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row>
    <row r="110" spans="1:246" s="52" customFormat="1"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c r="IJ110" s="67"/>
      <c r="IK110" s="67"/>
      <c r="IL110" s="67"/>
    </row>
    <row r="111" spans="1:246" s="52" customFormat="1"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c r="IJ111" s="67"/>
      <c r="IK111" s="67"/>
      <c r="IL111" s="67"/>
    </row>
    <row r="112" spans="1:246" s="52" customFormat="1"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c r="HW112" s="67"/>
      <c r="HX112" s="67"/>
      <c r="HY112" s="67"/>
      <c r="HZ112" s="67"/>
      <c r="IA112" s="67"/>
      <c r="IB112" s="67"/>
      <c r="IC112" s="67"/>
      <c r="ID112" s="67"/>
      <c r="IE112" s="67"/>
      <c r="IF112" s="67"/>
      <c r="IG112" s="67"/>
      <c r="IH112" s="67"/>
      <c r="II112" s="67"/>
      <c r="IJ112" s="67"/>
      <c r="IK112" s="67"/>
      <c r="IL112" s="67"/>
    </row>
    <row r="113" spans="1:246" s="52" customFormat="1"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c r="HP113" s="67"/>
      <c r="HQ113" s="67"/>
      <c r="HR113" s="67"/>
      <c r="HS113" s="67"/>
      <c r="HT113" s="67"/>
      <c r="HU113" s="67"/>
      <c r="HV113" s="67"/>
      <c r="HW113" s="67"/>
      <c r="HX113" s="67"/>
      <c r="HY113" s="67"/>
      <c r="HZ113" s="67"/>
      <c r="IA113" s="67"/>
      <c r="IB113" s="67"/>
      <c r="IC113" s="67"/>
      <c r="ID113" s="67"/>
      <c r="IE113" s="67"/>
      <c r="IF113" s="67"/>
      <c r="IG113" s="67"/>
      <c r="IH113" s="67"/>
      <c r="II113" s="67"/>
      <c r="IJ113" s="67"/>
      <c r="IK113" s="67"/>
      <c r="IL113" s="67"/>
    </row>
    <row r="114" spans="1:246" s="52" customFormat="1"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c r="IJ114" s="67"/>
      <c r="IK114" s="67"/>
      <c r="IL114" s="67"/>
    </row>
    <row r="115" spans="1:246" s="52" customFormat="1"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c r="IJ115" s="67"/>
      <c r="IK115" s="67"/>
      <c r="IL115" s="67"/>
    </row>
    <row r="116" spans="1:246" s="52" customFormat="1"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c r="HP116" s="67"/>
      <c r="HQ116" s="67"/>
      <c r="HR116" s="67"/>
      <c r="HS116" s="67"/>
      <c r="HT116" s="67"/>
      <c r="HU116" s="67"/>
      <c r="HV116" s="67"/>
      <c r="HW116" s="67"/>
      <c r="HX116" s="67"/>
      <c r="HY116" s="67"/>
      <c r="HZ116" s="67"/>
      <c r="IA116" s="67"/>
      <c r="IB116" s="67"/>
      <c r="IC116" s="67"/>
      <c r="ID116" s="67"/>
      <c r="IE116" s="67"/>
      <c r="IF116" s="67"/>
      <c r="IG116" s="67"/>
      <c r="IH116" s="67"/>
      <c r="II116" s="67"/>
      <c r="IJ116" s="67"/>
      <c r="IK116" s="67"/>
      <c r="IL116" s="67"/>
    </row>
    <row r="117" spans="1:246" s="52" customFormat="1"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c r="HP117" s="67"/>
      <c r="HQ117" s="67"/>
      <c r="HR117" s="67"/>
      <c r="HS117" s="67"/>
      <c r="HT117" s="67"/>
      <c r="HU117" s="67"/>
      <c r="HV117" s="67"/>
      <c r="HW117" s="67"/>
      <c r="HX117" s="67"/>
      <c r="HY117" s="67"/>
      <c r="HZ117" s="67"/>
      <c r="IA117" s="67"/>
      <c r="IB117" s="67"/>
      <c r="IC117" s="67"/>
      <c r="ID117" s="67"/>
      <c r="IE117" s="67"/>
      <c r="IF117" s="67"/>
      <c r="IG117" s="67"/>
      <c r="IH117" s="67"/>
      <c r="II117" s="67"/>
      <c r="IJ117" s="67"/>
      <c r="IK117" s="67"/>
      <c r="IL117" s="67"/>
    </row>
    <row r="118" spans="1:246" s="52" customFormat="1"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row>
    <row r="119" spans="1:246" s="52" customFormat="1"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c r="HP119" s="67"/>
      <c r="HQ119" s="67"/>
      <c r="HR119" s="67"/>
      <c r="HS119" s="67"/>
      <c r="HT119" s="67"/>
      <c r="HU119" s="67"/>
      <c r="HV119" s="67"/>
      <c r="HW119" s="67"/>
      <c r="HX119" s="67"/>
      <c r="HY119" s="67"/>
      <c r="HZ119" s="67"/>
      <c r="IA119" s="67"/>
      <c r="IB119" s="67"/>
      <c r="IC119" s="67"/>
      <c r="ID119" s="67"/>
      <c r="IE119" s="67"/>
      <c r="IF119" s="67"/>
      <c r="IG119" s="67"/>
      <c r="IH119" s="67"/>
      <c r="II119" s="67"/>
      <c r="IJ119" s="67"/>
      <c r="IK119" s="67"/>
      <c r="IL119" s="67"/>
    </row>
    <row r="120" spans="1:246" s="52" customFormat="1"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row>
    <row r="121" spans="1:246" s="52" customFormat="1"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FZ121" s="67"/>
      <c r="GA121" s="67"/>
      <c r="GB121" s="67"/>
      <c r="GC121" s="67"/>
      <c r="GD121" s="67"/>
      <c r="GE121" s="67"/>
      <c r="GF121" s="67"/>
      <c r="GG121" s="67"/>
      <c r="GH121" s="67"/>
      <c r="GI121" s="67"/>
      <c r="GJ121" s="67"/>
      <c r="GK121" s="67"/>
      <c r="GL121" s="67"/>
      <c r="GM121" s="67"/>
      <c r="GN121" s="67"/>
      <c r="GO121" s="67"/>
      <c r="GP121" s="67"/>
      <c r="GQ121" s="67"/>
      <c r="GR121" s="67"/>
      <c r="GS121" s="67"/>
      <c r="GT121" s="67"/>
      <c r="GU121" s="67"/>
      <c r="GV121" s="67"/>
      <c r="GW121" s="67"/>
      <c r="GX121" s="67"/>
      <c r="GY121" s="67"/>
      <c r="GZ121" s="67"/>
      <c r="HA121" s="67"/>
      <c r="HB121" s="67"/>
      <c r="HC121" s="67"/>
      <c r="HD121" s="67"/>
      <c r="HE121" s="67"/>
      <c r="HF121" s="67"/>
      <c r="HG121" s="67"/>
      <c r="HH121" s="67"/>
      <c r="HI121" s="67"/>
      <c r="HJ121" s="67"/>
      <c r="HK121" s="67"/>
      <c r="HL121" s="67"/>
      <c r="HM121" s="67"/>
      <c r="HN121" s="67"/>
      <c r="HO121" s="67"/>
      <c r="HP121" s="67"/>
      <c r="HQ121" s="67"/>
      <c r="HR121" s="67"/>
      <c r="HS121" s="67"/>
      <c r="HT121" s="67"/>
      <c r="HU121" s="67"/>
      <c r="HV121" s="67"/>
      <c r="HW121" s="67"/>
      <c r="HX121" s="67"/>
      <c r="HY121" s="67"/>
      <c r="HZ121" s="67"/>
      <c r="IA121" s="67"/>
      <c r="IB121" s="67"/>
      <c r="IC121" s="67"/>
      <c r="ID121" s="67"/>
      <c r="IE121" s="67"/>
      <c r="IF121" s="67"/>
      <c r="IG121" s="67"/>
      <c r="IH121" s="67"/>
      <c r="II121" s="67"/>
      <c r="IJ121" s="67"/>
      <c r="IK121" s="67"/>
      <c r="IL121" s="67"/>
    </row>
    <row r="122" spans="1:246" s="52" customFormat="1"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c r="IJ122" s="67"/>
      <c r="IK122" s="67"/>
      <c r="IL122" s="67"/>
    </row>
    <row r="123" spans="1:246" s="52" customFormat="1"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c r="HP123" s="67"/>
      <c r="HQ123" s="67"/>
      <c r="HR123" s="67"/>
      <c r="HS123" s="67"/>
      <c r="HT123" s="67"/>
      <c r="HU123" s="67"/>
      <c r="HV123" s="67"/>
      <c r="HW123" s="67"/>
      <c r="HX123" s="67"/>
      <c r="HY123" s="67"/>
      <c r="HZ123" s="67"/>
      <c r="IA123" s="67"/>
      <c r="IB123" s="67"/>
      <c r="IC123" s="67"/>
      <c r="ID123" s="67"/>
      <c r="IE123" s="67"/>
      <c r="IF123" s="67"/>
      <c r="IG123" s="67"/>
      <c r="IH123" s="67"/>
      <c r="II123" s="67"/>
      <c r="IJ123" s="67"/>
      <c r="IK123" s="67"/>
      <c r="IL123" s="67"/>
    </row>
    <row r="124" spans="1:246" s="52" customFormat="1"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FZ124" s="67"/>
      <c r="GA124" s="67"/>
      <c r="GB124" s="67"/>
      <c r="GC124" s="67"/>
      <c r="GD124" s="67"/>
      <c r="GE124" s="67"/>
      <c r="GF124" s="67"/>
      <c r="GG124" s="67"/>
      <c r="GH124" s="67"/>
      <c r="GI124" s="67"/>
      <c r="GJ124" s="67"/>
      <c r="GK124" s="67"/>
      <c r="GL124" s="67"/>
      <c r="GM124" s="67"/>
      <c r="GN124" s="67"/>
      <c r="GO124" s="67"/>
      <c r="GP124" s="67"/>
      <c r="GQ124" s="67"/>
      <c r="GR124" s="67"/>
      <c r="GS124" s="67"/>
      <c r="GT124" s="67"/>
      <c r="GU124" s="67"/>
      <c r="GV124" s="67"/>
      <c r="GW124" s="67"/>
      <c r="GX124" s="67"/>
      <c r="GY124" s="67"/>
      <c r="GZ124" s="67"/>
      <c r="HA124" s="67"/>
      <c r="HB124" s="67"/>
      <c r="HC124" s="67"/>
      <c r="HD124" s="67"/>
      <c r="HE124" s="67"/>
      <c r="HF124" s="67"/>
      <c r="HG124" s="67"/>
      <c r="HH124" s="67"/>
      <c r="HI124" s="67"/>
      <c r="HJ124" s="67"/>
      <c r="HK124" s="67"/>
      <c r="HL124" s="67"/>
      <c r="HM124" s="67"/>
      <c r="HN124" s="67"/>
      <c r="HO124" s="67"/>
      <c r="HP124" s="67"/>
      <c r="HQ124" s="67"/>
      <c r="HR124" s="67"/>
      <c r="HS124" s="67"/>
      <c r="HT124" s="67"/>
      <c r="HU124" s="67"/>
      <c r="HV124" s="67"/>
      <c r="HW124" s="67"/>
      <c r="HX124" s="67"/>
      <c r="HY124" s="67"/>
      <c r="HZ124" s="67"/>
      <c r="IA124" s="67"/>
      <c r="IB124" s="67"/>
      <c r="IC124" s="67"/>
      <c r="ID124" s="67"/>
      <c r="IE124" s="67"/>
      <c r="IF124" s="67"/>
      <c r="IG124" s="67"/>
      <c r="IH124" s="67"/>
      <c r="II124" s="67"/>
      <c r="IJ124" s="67"/>
      <c r="IK124" s="67"/>
      <c r="IL124" s="67"/>
    </row>
    <row r="125" spans="1:246" s="52" customFormat="1"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FZ125" s="67"/>
      <c r="GA125" s="67"/>
      <c r="GB125" s="67"/>
      <c r="GC125" s="67"/>
      <c r="GD125" s="67"/>
      <c r="GE125" s="67"/>
      <c r="GF125" s="67"/>
      <c r="GG125" s="67"/>
      <c r="GH125" s="67"/>
      <c r="GI125" s="67"/>
      <c r="GJ125" s="67"/>
      <c r="GK125" s="67"/>
      <c r="GL125" s="67"/>
      <c r="GM125" s="67"/>
      <c r="GN125" s="67"/>
      <c r="GO125" s="67"/>
      <c r="GP125" s="67"/>
      <c r="GQ125" s="67"/>
      <c r="GR125" s="67"/>
      <c r="GS125" s="67"/>
      <c r="GT125" s="67"/>
      <c r="GU125" s="67"/>
      <c r="GV125" s="67"/>
      <c r="GW125" s="67"/>
      <c r="GX125" s="67"/>
      <c r="GY125" s="67"/>
      <c r="GZ125" s="67"/>
      <c r="HA125" s="67"/>
      <c r="HB125" s="67"/>
      <c r="HC125" s="67"/>
      <c r="HD125" s="67"/>
      <c r="HE125" s="67"/>
      <c r="HF125" s="67"/>
      <c r="HG125" s="67"/>
      <c r="HH125" s="67"/>
      <c r="HI125" s="67"/>
      <c r="HJ125" s="67"/>
      <c r="HK125" s="67"/>
      <c r="HL125" s="67"/>
      <c r="HM125" s="67"/>
      <c r="HN125" s="67"/>
      <c r="HO125" s="67"/>
      <c r="HP125" s="67"/>
      <c r="HQ125" s="67"/>
      <c r="HR125" s="67"/>
      <c r="HS125" s="67"/>
      <c r="HT125" s="67"/>
      <c r="HU125" s="67"/>
      <c r="HV125" s="67"/>
      <c r="HW125" s="67"/>
      <c r="HX125" s="67"/>
      <c r="HY125" s="67"/>
      <c r="HZ125" s="67"/>
      <c r="IA125" s="67"/>
      <c r="IB125" s="67"/>
      <c r="IC125" s="67"/>
      <c r="ID125" s="67"/>
      <c r="IE125" s="67"/>
      <c r="IF125" s="67"/>
      <c r="IG125" s="67"/>
      <c r="IH125" s="67"/>
      <c r="II125" s="67"/>
      <c r="IJ125" s="67"/>
      <c r="IK125" s="67"/>
      <c r="IL125" s="67"/>
    </row>
    <row r="126" spans="1:246" s="52" customFormat="1"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FZ126" s="67"/>
      <c r="GA126" s="67"/>
      <c r="GB126" s="67"/>
      <c r="GC126" s="67"/>
      <c r="GD126" s="67"/>
      <c r="GE126" s="67"/>
      <c r="GF126" s="67"/>
      <c r="GG126" s="67"/>
      <c r="GH126" s="67"/>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c r="IJ126" s="67"/>
      <c r="IK126" s="67"/>
      <c r="IL126" s="67"/>
    </row>
    <row r="127" spans="1:246" s="52" customFormat="1"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c r="II127" s="67"/>
      <c r="IJ127" s="67"/>
      <c r="IK127" s="67"/>
      <c r="IL127" s="67"/>
    </row>
    <row r="128" spans="1:246" s="52" customFormat="1"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c r="II128" s="67"/>
      <c r="IJ128" s="67"/>
      <c r="IK128" s="67"/>
      <c r="IL128" s="67"/>
    </row>
    <row r="129" spans="1:246" s="52" customFormat="1"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c r="II129" s="67"/>
      <c r="IJ129" s="67"/>
      <c r="IK129" s="67"/>
      <c r="IL129" s="67"/>
    </row>
    <row r="130" spans="1:246" s="52" customFormat="1"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c r="II130" s="67"/>
      <c r="IJ130" s="67"/>
      <c r="IK130" s="67"/>
      <c r="IL130" s="67"/>
    </row>
    <row r="131" spans="1:246" s="52" customFormat="1"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c r="II131" s="67"/>
      <c r="IJ131" s="67"/>
      <c r="IK131" s="67"/>
      <c r="IL131" s="67"/>
    </row>
    <row r="132" spans="1:246" s="52" customFormat="1"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c r="II132" s="67"/>
      <c r="IJ132" s="67"/>
      <c r="IK132" s="67"/>
      <c r="IL132" s="67"/>
    </row>
    <row r="133" spans="1:246" s="52" customFormat="1"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c r="IJ133" s="67"/>
      <c r="IK133" s="67"/>
      <c r="IL133" s="67"/>
    </row>
    <row r="134" spans="1:246" s="52" customFormat="1"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c r="IL134" s="67"/>
    </row>
    <row r="135" spans="1:246" s="52" customFormat="1"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c r="IJ135" s="67"/>
      <c r="IK135" s="67"/>
      <c r="IL135" s="67"/>
    </row>
    <row r="136" spans="1:246" s="52" customFormat="1"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c r="IJ136" s="67"/>
      <c r="IK136" s="67"/>
      <c r="IL136" s="67"/>
    </row>
    <row r="137" spans="1:246" s="52" customFormat="1"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c r="IJ137" s="67"/>
      <c r="IK137" s="67"/>
      <c r="IL137" s="67"/>
    </row>
    <row r="138" spans="1:246" s="52" customFormat="1"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row>
    <row r="139" spans="1:246" s="52" customFormat="1"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row>
    <row r="140" spans="1:246" s="52" customFormat="1"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c r="IJ140" s="67"/>
      <c r="IK140" s="67"/>
      <c r="IL140" s="67"/>
    </row>
    <row r="141" spans="1:246" s="52" customFormat="1"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row>
    <row r="142" spans="1:246" s="52" customFormat="1"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row>
    <row r="143" spans="1:246" s="52" customFormat="1"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c r="IJ143" s="67"/>
      <c r="IK143" s="67"/>
      <c r="IL143" s="67"/>
    </row>
    <row r="144" spans="1:246" s="52" customFormat="1"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c r="IJ144" s="67"/>
      <c r="IK144" s="67"/>
      <c r="IL144" s="67"/>
    </row>
    <row r="145" spans="1:246" s="52" customFormat="1"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c r="IJ145" s="67"/>
      <c r="IK145" s="67"/>
      <c r="IL145" s="67"/>
    </row>
    <row r="146" spans="1:246" s="52" customFormat="1"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c r="IJ146" s="67"/>
      <c r="IK146" s="67"/>
      <c r="IL146" s="67"/>
    </row>
    <row r="147" spans="1:246" s="52" customFormat="1"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c r="II147" s="67"/>
      <c r="IJ147" s="67"/>
      <c r="IK147" s="67"/>
      <c r="IL147" s="67"/>
    </row>
    <row r="148" spans="1:246" s="52" customFormat="1"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c r="II148" s="67"/>
      <c r="IJ148" s="67"/>
      <c r="IK148" s="67"/>
      <c r="IL148" s="67"/>
    </row>
    <row r="149" spans="1:246" s="52" customFormat="1"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c r="GM149" s="67"/>
      <c r="GN149" s="67"/>
      <c r="GO149" s="67"/>
      <c r="GP149" s="67"/>
      <c r="GQ149" s="67"/>
      <c r="GR149" s="67"/>
      <c r="GS149" s="67"/>
      <c r="GT149" s="67"/>
      <c r="GU149" s="67"/>
      <c r="GV149" s="67"/>
      <c r="GW149" s="67"/>
      <c r="GX149" s="67"/>
      <c r="GY149" s="67"/>
      <c r="GZ149" s="67"/>
      <c r="HA149" s="67"/>
      <c r="HB149" s="67"/>
      <c r="HC149" s="67"/>
      <c r="HD149" s="67"/>
      <c r="HE149" s="67"/>
      <c r="HF149" s="67"/>
      <c r="HG149" s="67"/>
      <c r="HH149" s="67"/>
      <c r="HI149" s="67"/>
      <c r="HJ149" s="67"/>
      <c r="HK149" s="67"/>
      <c r="HL149" s="67"/>
      <c r="HM149" s="67"/>
      <c r="HN149" s="67"/>
      <c r="HO149" s="67"/>
      <c r="HP149" s="67"/>
      <c r="HQ149" s="67"/>
      <c r="HR149" s="67"/>
      <c r="HS149" s="67"/>
      <c r="HT149" s="67"/>
      <c r="HU149" s="67"/>
      <c r="HV149" s="67"/>
      <c r="HW149" s="67"/>
      <c r="HX149" s="67"/>
      <c r="HY149" s="67"/>
      <c r="HZ149" s="67"/>
      <c r="IA149" s="67"/>
      <c r="IB149" s="67"/>
      <c r="IC149" s="67"/>
      <c r="ID149" s="67"/>
      <c r="IE149" s="67"/>
      <c r="IF149" s="67"/>
      <c r="IG149" s="67"/>
      <c r="IH149" s="67"/>
      <c r="II149" s="67"/>
      <c r="IJ149" s="67"/>
      <c r="IK149" s="67"/>
      <c r="IL149" s="67"/>
    </row>
    <row r="150" spans="1:246" s="52" customFormat="1"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c r="II150" s="67"/>
      <c r="IJ150" s="67"/>
      <c r="IK150" s="67"/>
      <c r="IL150" s="67"/>
    </row>
    <row r="151" spans="1:246" s="52" customFormat="1"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c r="II151" s="67"/>
      <c r="IJ151" s="67"/>
      <c r="IK151" s="67"/>
      <c r="IL151" s="67"/>
    </row>
    <row r="152" spans="1:246" s="52" customFormat="1"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c r="II152" s="67"/>
      <c r="IJ152" s="67"/>
      <c r="IK152" s="67"/>
      <c r="IL152" s="67"/>
    </row>
    <row r="153" spans="1:246" s="52" customFormat="1"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c r="IL153" s="67"/>
    </row>
    <row r="154" spans="1:246" s="52" customFormat="1"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c r="IJ154" s="67"/>
      <c r="IK154" s="67"/>
      <c r="IL154" s="67"/>
    </row>
    <row r="155" spans="1:246" s="52" customFormat="1"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c r="IL155" s="67"/>
    </row>
    <row r="156" spans="1:246" s="52" customFormat="1"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c r="IJ156" s="67"/>
      <c r="IK156" s="67"/>
      <c r="IL156" s="67"/>
    </row>
    <row r="157" spans="1:246" s="52" customFormat="1"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row>
    <row r="158" spans="1:246" s="52" customFormat="1"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c r="IJ158" s="67"/>
      <c r="IK158" s="67"/>
      <c r="IL158" s="67"/>
    </row>
    <row r="159" spans="1:246" s="52" customFormat="1"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c r="II159" s="67"/>
      <c r="IJ159" s="67"/>
      <c r="IK159" s="67"/>
      <c r="IL159" s="67"/>
    </row>
    <row r="160" spans="1:246" s="52" customFormat="1"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c r="II160" s="67"/>
      <c r="IJ160" s="67"/>
      <c r="IK160" s="67"/>
      <c r="IL160" s="67"/>
    </row>
    <row r="161" spans="1:246" s="52" customFormat="1"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row>
    <row r="162" spans="1:246" s="52" customFormat="1"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c r="II162" s="67"/>
      <c r="IJ162" s="67"/>
      <c r="IK162" s="67"/>
      <c r="IL162" s="67"/>
    </row>
    <row r="163" spans="1:246" s="52" customFormat="1"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c r="IL163" s="67"/>
    </row>
    <row r="164" spans="1:246" s="52" customFormat="1"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c r="IJ164" s="67"/>
      <c r="IK164" s="67"/>
      <c r="IL164" s="67"/>
    </row>
    <row r="165" spans="1:246" s="52" customFormat="1"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c r="IJ165" s="67"/>
      <c r="IK165" s="67"/>
      <c r="IL165" s="67"/>
    </row>
    <row r="166" spans="1:246" s="52" customFormat="1"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c r="II166" s="67"/>
      <c r="IJ166" s="67"/>
      <c r="IK166" s="67"/>
      <c r="IL166" s="67"/>
    </row>
    <row r="167" spans="1:246" s="52" customFormat="1"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c r="IJ167" s="67"/>
      <c r="IK167" s="67"/>
      <c r="IL167" s="67"/>
    </row>
    <row r="168" spans="1:246" s="52" customFormat="1"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c r="IJ168" s="67"/>
      <c r="IK168" s="67"/>
      <c r="IL168" s="67"/>
    </row>
    <row r="169" spans="1:246" s="52" customFormat="1"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c r="IJ169" s="67"/>
      <c r="IK169" s="67"/>
      <c r="IL169" s="67"/>
    </row>
    <row r="170" spans="1:246" s="52" customFormat="1"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row>
    <row r="171" spans="1:246" s="52" customFormat="1"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c r="II171" s="67"/>
      <c r="IJ171" s="67"/>
      <c r="IK171" s="67"/>
      <c r="IL171" s="67"/>
    </row>
    <row r="172" spans="1:246" s="52" customFormat="1"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c r="IJ172" s="67"/>
      <c r="IK172" s="67"/>
      <c r="IL172" s="67"/>
    </row>
    <row r="173" spans="1:246" s="52" customFormat="1"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c r="IJ173" s="67"/>
      <c r="IK173" s="67"/>
      <c r="IL173" s="67"/>
    </row>
    <row r="174" spans="1:246" s="52" customFormat="1"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c r="II174" s="67"/>
      <c r="IJ174" s="67"/>
      <c r="IK174" s="67"/>
      <c r="IL174" s="67"/>
    </row>
    <row r="175" spans="1:246" s="52" customFormat="1"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c r="IL175" s="67"/>
    </row>
    <row r="176" spans="1:246" s="52" customFormat="1"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c r="IL176" s="67"/>
    </row>
    <row r="177" spans="1:246" s="52" customFormat="1"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row>
    <row r="178" spans="1:246" s="52" customFormat="1"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c r="II178" s="67"/>
      <c r="IJ178" s="67"/>
      <c r="IK178" s="67"/>
      <c r="IL178" s="67"/>
    </row>
    <row r="179" spans="1:246" s="52" customFormat="1"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c r="FO179" s="67"/>
      <c r="FP179" s="67"/>
      <c r="FQ179" s="67"/>
      <c r="FR179" s="67"/>
      <c r="FS179" s="67"/>
      <c r="FT179" s="67"/>
      <c r="FU179" s="67"/>
      <c r="FV179" s="67"/>
      <c r="FW179" s="67"/>
      <c r="FX179" s="67"/>
      <c r="FY179" s="67"/>
      <c r="FZ179" s="67"/>
      <c r="GA179" s="67"/>
      <c r="GB179" s="67"/>
      <c r="GC179" s="67"/>
      <c r="GD179" s="67"/>
      <c r="GE179" s="67"/>
      <c r="GF179" s="67"/>
      <c r="GG179" s="67"/>
      <c r="GH179" s="67"/>
      <c r="GI179" s="67"/>
      <c r="GJ179" s="67"/>
      <c r="GK179" s="67"/>
      <c r="GL179" s="67"/>
      <c r="GM179" s="67"/>
      <c r="GN179" s="67"/>
      <c r="GO179" s="67"/>
      <c r="GP179" s="67"/>
      <c r="GQ179" s="67"/>
      <c r="GR179" s="67"/>
      <c r="GS179" s="67"/>
      <c r="GT179" s="67"/>
      <c r="GU179" s="67"/>
      <c r="GV179" s="67"/>
      <c r="GW179" s="67"/>
      <c r="GX179" s="67"/>
      <c r="GY179" s="67"/>
      <c r="GZ179" s="67"/>
      <c r="HA179" s="67"/>
      <c r="HB179" s="67"/>
      <c r="HC179" s="67"/>
      <c r="HD179" s="67"/>
      <c r="HE179" s="67"/>
      <c r="HF179" s="67"/>
      <c r="HG179" s="67"/>
      <c r="HH179" s="67"/>
      <c r="HI179" s="67"/>
      <c r="HJ179" s="67"/>
      <c r="HK179" s="67"/>
      <c r="HL179" s="67"/>
      <c r="HM179" s="67"/>
      <c r="HN179" s="67"/>
      <c r="HO179" s="67"/>
      <c r="HP179" s="67"/>
      <c r="HQ179" s="67"/>
      <c r="HR179" s="67"/>
      <c r="HS179" s="67"/>
      <c r="HT179" s="67"/>
      <c r="HU179" s="67"/>
      <c r="HV179" s="67"/>
      <c r="HW179" s="67"/>
      <c r="HX179" s="67"/>
      <c r="HY179" s="67"/>
      <c r="HZ179" s="67"/>
      <c r="IA179" s="67"/>
      <c r="IB179" s="67"/>
      <c r="IC179" s="67"/>
      <c r="ID179" s="67"/>
      <c r="IE179" s="67"/>
      <c r="IF179" s="67"/>
      <c r="IG179" s="67"/>
      <c r="IH179" s="67"/>
      <c r="II179" s="67"/>
      <c r="IJ179" s="67"/>
      <c r="IK179" s="67"/>
      <c r="IL179" s="67"/>
    </row>
    <row r="180" spans="1:246" s="52" customFormat="1"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row>
    <row r="181" spans="1:246" s="52" customFormat="1"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row>
    <row r="182" spans="1:246" s="52" customFormat="1"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row>
    <row r="183" spans="1:246" s="52" customFormat="1"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row>
    <row r="184" spans="1:246" s="52" customFormat="1"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row>
    <row r="185" spans="1:246" s="52" customFormat="1"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row>
    <row r="186" spans="1:246" s="52" customFormat="1"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row>
    <row r="187" spans="1:246" s="52" customFormat="1"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c r="IL187" s="67"/>
    </row>
    <row r="188" spans="1:246" s="52" customFormat="1"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row>
    <row r="189" spans="1:246" s="52" customFormat="1"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c r="IL189" s="67"/>
    </row>
    <row r="190" spans="1:246" s="52" customFormat="1"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c r="IL190" s="67"/>
    </row>
    <row r="191" spans="1:246" s="52" customFormat="1"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c r="II191" s="67"/>
      <c r="IJ191" s="67"/>
      <c r="IK191" s="67"/>
      <c r="IL191" s="67"/>
    </row>
    <row r="192" spans="1:246" s="52" customFormat="1"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row>
    <row r="193" spans="1:246" s="52" customFormat="1"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c r="IL193" s="67"/>
    </row>
    <row r="194" spans="1:246" s="52" customFormat="1"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row>
    <row r="195" spans="1:246" s="52" customFormat="1"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c r="IJ195" s="67"/>
      <c r="IK195" s="67"/>
      <c r="IL195" s="67"/>
    </row>
    <row r="196" spans="1:246" s="52" customFormat="1"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c r="IL196" s="67"/>
    </row>
    <row r="197" spans="1:246" s="52" customFormat="1"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c r="IJ197" s="67"/>
      <c r="IK197" s="67"/>
      <c r="IL197" s="67"/>
    </row>
    <row r="198" spans="1:246" s="52" customFormat="1"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c r="IJ198" s="67"/>
      <c r="IK198" s="67"/>
      <c r="IL198" s="67"/>
    </row>
    <row r="199" spans="1:246" s="52" customFormat="1"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c r="II199" s="67"/>
      <c r="IJ199" s="67"/>
      <c r="IK199" s="67"/>
      <c r="IL199" s="67"/>
    </row>
    <row r="200" spans="1:246" s="52" customFormat="1"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c r="IL200" s="67"/>
    </row>
    <row r="201" spans="1:246" s="52" customFormat="1"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c r="IJ201" s="67"/>
      <c r="IK201" s="67"/>
      <c r="IL201" s="67"/>
    </row>
    <row r="202" spans="1:246" s="52" customFormat="1"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c r="IL202" s="67"/>
    </row>
    <row r="203" spans="1:246" s="52" customFormat="1"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c r="II203" s="67"/>
      <c r="IJ203" s="67"/>
      <c r="IK203" s="67"/>
      <c r="IL203" s="67"/>
    </row>
    <row r="204" spans="1:246" s="52" customFormat="1"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c r="IJ204" s="67"/>
      <c r="IK204" s="67"/>
      <c r="IL204" s="67"/>
    </row>
    <row r="205" spans="1:246" s="52" customFormat="1"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c r="IJ205" s="67"/>
      <c r="IK205" s="67"/>
      <c r="IL205" s="67"/>
    </row>
    <row r="206" spans="1:246" s="52" customFormat="1"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c r="II206" s="67"/>
      <c r="IJ206" s="67"/>
      <c r="IK206" s="67"/>
      <c r="IL206" s="67"/>
    </row>
    <row r="207" spans="1:246" s="52" customFormat="1"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c r="II207" s="67"/>
      <c r="IJ207" s="67"/>
      <c r="IK207" s="67"/>
      <c r="IL207" s="67"/>
    </row>
    <row r="208" spans="1:246" s="52" customFormat="1"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c r="GF208" s="67"/>
      <c r="GG208" s="67"/>
      <c r="GH208" s="67"/>
      <c r="GI208" s="67"/>
      <c r="GJ208" s="67"/>
      <c r="GK208" s="67"/>
      <c r="GL208" s="67"/>
      <c r="GM208" s="67"/>
      <c r="GN208" s="67"/>
      <c r="GO208" s="67"/>
      <c r="GP208" s="67"/>
      <c r="GQ208" s="67"/>
      <c r="GR208" s="67"/>
      <c r="GS208" s="67"/>
      <c r="GT208" s="67"/>
      <c r="GU208" s="67"/>
      <c r="GV208" s="67"/>
      <c r="GW208" s="67"/>
      <c r="GX208" s="67"/>
      <c r="GY208" s="67"/>
      <c r="GZ208" s="67"/>
      <c r="HA208" s="67"/>
      <c r="HB208" s="67"/>
      <c r="HC208" s="67"/>
      <c r="HD208" s="67"/>
      <c r="HE208" s="67"/>
      <c r="HF208" s="67"/>
      <c r="HG208" s="67"/>
      <c r="HH208" s="67"/>
      <c r="HI208" s="67"/>
      <c r="HJ208" s="67"/>
      <c r="HK208" s="67"/>
      <c r="HL208" s="67"/>
      <c r="HM208" s="67"/>
      <c r="HN208" s="67"/>
      <c r="HO208" s="67"/>
      <c r="HP208" s="67"/>
      <c r="HQ208" s="67"/>
      <c r="HR208" s="67"/>
      <c r="HS208" s="67"/>
      <c r="HT208" s="67"/>
      <c r="HU208" s="67"/>
      <c r="HV208" s="67"/>
      <c r="HW208" s="67"/>
      <c r="HX208" s="67"/>
      <c r="HY208" s="67"/>
      <c r="HZ208" s="67"/>
      <c r="IA208" s="67"/>
      <c r="IB208" s="67"/>
      <c r="IC208" s="67"/>
      <c r="ID208" s="67"/>
      <c r="IE208" s="67"/>
      <c r="IF208" s="67"/>
      <c r="IG208" s="67"/>
      <c r="IH208" s="67"/>
      <c r="II208" s="67"/>
      <c r="IJ208" s="67"/>
      <c r="IK208" s="67"/>
      <c r="IL208" s="67"/>
    </row>
    <row r="209" spans="1:246" s="52" customFormat="1"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c r="IL209" s="67"/>
    </row>
    <row r="210" spans="1:246" s="52" customFormat="1"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c r="IJ210" s="67"/>
      <c r="IK210" s="67"/>
      <c r="IL210" s="67"/>
    </row>
    <row r="211" spans="1:246" s="52" customFormat="1"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c r="IJ211" s="67"/>
      <c r="IK211" s="67"/>
      <c r="IL211" s="67"/>
    </row>
    <row r="212" spans="1:246" s="52" customFormat="1"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c r="IJ212" s="67"/>
      <c r="IK212" s="67"/>
      <c r="IL212" s="67"/>
    </row>
    <row r="213" spans="1:246" s="52" customFormat="1"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c r="IJ213" s="67"/>
      <c r="IK213" s="67"/>
      <c r="IL213" s="67"/>
    </row>
    <row r="214" spans="1:246" s="52" customFormat="1"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c r="IJ214" s="67"/>
      <c r="IK214" s="67"/>
      <c r="IL214" s="67"/>
    </row>
    <row r="215" spans="1:246" s="52" customFormat="1"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c r="II215" s="67"/>
      <c r="IJ215" s="67"/>
      <c r="IK215" s="67"/>
      <c r="IL215" s="67"/>
    </row>
    <row r="216" spans="1:246" s="52" customFormat="1"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c r="IJ216" s="67"/>
      <c r="IK216" s="67"/>
      <c r="IL216" s="67"/>
    </row>
    <row r="217" spans="1:246" s="52" customFormat="1"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c r="II217" s="67"/>
      <c r="IJ217" s="67"/>
      <c r="IK217" s="67"/>
      <c r="IL217" s="67"/>
    </row>
    <row r="218" spans="1:246" s="52" customFormat="1"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c r="IJ218" s="67"/>
      <c r="IK218" s="67"/>
      <c r="IL218" s="67"/>
    </row>
    <row r="219" spans="1:246" s="52" customFormat="1"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c r="FO219" s="67"/>
      <c r="FP219" s="67"/>
      <c r="FQ219" s="67"/>
      <c r="FR219" s="67"/>
      <c r="FS219" s="67"/>
      <c r="FT219" s="67"/>
      <c r="FU219" s="67"/>
      <c r="FV219" s="67"/>
      <c r="FW219" s="67"/>
      <c r="FX219" s="67"/>
      <c r="FY219" s="67"/>
      <c r="FZ219" s="67"/>
      <c r="GA219" s="67"/>
      <c r="GB219" s="67"/>
      <c r="GC219" s="67"/>
      <c r="GD219" s="67"/>
      <c r="GE219" s="67"/>
      <c r="GF219" s="67"/>
      <c r="GG219" s="67"/>
      <c r="GH219" s="67"/>
      <c r="GI219" s="67"/>
      <c r="GJ219" s="67"/>
      <c r="GK219" s="67"/>
      <c r="GL219" s="67"/>
      <c r="GM219" s="67"/>
      <c r="GN219" s="67"/>
      <c r="GO219" s="67"/>
      <c r="GP219" s="67"/>
      <c r="GQ219" s="67"/>
      <c r="GR219" s="67"/>
      <c r="GS219" s="67"/>
      <c r="GT219" s="67"/>
      <c r="GU219" s="67"/>
      <c r="GV219" s="67"/>
      <c r="GW219" s="67"/>
      <c r="GX219" s="67"/>
      <c r="GY219" s="67"/>
      <c r="GZ219" s="67"/>
      <c r="HA219" s="67"/>
      <c r="HB219" s="67"/>
      <c r="HC219" s="67"/>
      <c r="HD219" s="67"/>
      <c r="HE219" s="67"/>
      <c r="HF219" s="67"/>
      <c r="HG219" s="67"/>
      <c r="HH219" s="67"/>
      <c r="HI219" s="67"/>
      <c r="HJ219" s="67"/>
      <c r="HK219" s="67"/>
      <c r="HL219" s="67"/>
      <c r="HM219" s="67"/>
      <c r="HN219" s="67"/>
      <c r="HO219" s="67"/>
      <c r="HP219" s="67"/>
      <c r="HQ219" s="67"/>
      <c r="HR219" s="67"/>
      <c r="HS219" s="67"/>
      <c r="HT219" s="67"/>
      <c r="HU219" s="67"/>
      <c r="HV219" s="67"/>
      <c r="HW219" s="67"/>
      <c r="HX219" s="67"/>
      <c r="HY219" s="67"/>
      <c r="HZ219" s="67"/>
      <c r="IA219" s="67"/>
      <c r="IB219" s="67"/>
      <c r="IC219" s="67"/>
      <c r="ID219" s="67"/>
      <c r="IE219" s="67"/>
      <c r="IF219" s="67"/>
      <c r="IG219" s="67"/>
      <c r="IH219" s="67"/>
      <c r="II219" s="67"/>
      <c r="IJ219" s="67"/>
      <c r="IK219" s="67"/>
      <c r="IL219" s="67"/>
    </row>
    <row r="220" spans="1:246" s="52" customFormat="1"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c r="IJ220" s="67"/>
      <c r="IK220" s="67"/>
      <c r="IL220" s="67"/>
    </row>
    <row r="221" spans="1:246" s="52" customFormat="1"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c r="IJ221" s="67"/>
      <c r="IK221" s="67"/>
      <c r="IL221" s="67"/>
    </row>
    <row r="222" spans="1:246" s="52" customFormat="1"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c r="IJ222" s="67"/>
      <c r="IK222" s="67"/>
      <c r="IL222" s="67"/>
    </row>
    <row r="223" spans="1:246" s="52" customFormat="1"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c r="IJ223" s="67"/>
      <c r="IK223" s="67"/>
      <c r="IL223" s="67"/>
    </row>
    <row r="224" spans="1:246" s="52" customFormat="1"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c r="IJ224" s="67"/>
      <c r="IK224" s="67"/>
      <c r="IL224" s="67"/>
    </row>
    <row r="225" spans="1:246" s="52" customFormat="1"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c r="HN225" s="67"/>
      <c r="HO225" s="67"/>
      <c r="HP225" s="67"/>
      <c r="HQ225" s="67"/>
      <c r="HR225" s="67"/>
      <c r="HS225" s="67"/>
      <c r="HT225" s="67"/>
      <c r="HU225" s="67"/>
      <c r="HV225" s="67"/>
      <c r="HW225" s="67"/>
      <c r="HX225" s="67"/>
      <c r="HY225" s="67"/>
      <c r="HZ225" s="67"/>
      <c r="IA225" s="67"/>
      <c r="IB225" s="67"/>
      <c r="IC225" s="67"/>
      <c r="ID225" s="67"/>
      <c r="IE225" s="67"/>
      <c r="IF225" s="67"/>
      <c r="IG225" s="67"/>
      <c r="IH225" s="67"/>
      <c r="II225" s="67"/>
      <c r="IJ225" s="67"/>
      <c r="IK225" s="67"/>
      <c r="IL225" s="67"/>
    </row>
    <row r="226" spans="1:246" s="52" customFormat="1"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c r="IJ226" s="67"/>
      <c r="IK226" s="67"/>
      <c r="IL226" s="67"/>
    </row>
    <row r="227" spans="1:246" s="52" customFormat="1"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c r="IL227" s="67"/>
    </row>
    <row r="228" spans="1:246" s="52" customFormat="1"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c r="IJ228" s="67"/>
      <c r="IK228" s="67"/>
      <c r="IL228" s="67"/>
    </row>
    <row r="229" spans="1:246" s="52" customFormat="1"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row>
    <row r="230" spans="1:246" s="52" customFormat="1"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c r="IL230" s="67"/>
    </row>
    <row r="231" spans="1:246" s="52" customFormat="1"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c r="IL231" s="67"/>
    </row>
    <row r="232" spans="1:246" s="52" customFormat="1"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c r="IJ232" s="67"/>
      <c r="IK232" s="67"/>
      <c r="IL232" s="67"/>
    </row>
    <row r="233" spans="1:246" s="52" customFormat="1"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c r="GF233" s="67"/>
      <c r="GG233" s="67"/>
      <c r="GH233" s="67"/>
      <c r="GI233" s="67"/>
      <c r="GJ233" s="67"/>
      <c r="GK233" s="67"/>
      <c r="GL233" s="67"/>
      <c r="GM233" s="67"/>
      <c r="GN233" s="67"/>
      <c r="GO233" s="67"/>
      <c r="GP233" s="67"/>
      <c r="GQ233" s="67"/>
      <c r="GR233" s="67"/>
      <c r="GS233" s="67"/>
      <c r="GT233" s="67"/>
      <c r="GU233" s="67"/>
      <c r="GV233" s="67"/>
      <c r="GW233" s="67"/>
      <c r="GX233" s="67"/>
      <c r="GY233" s="67"/>
      <c r="GZ233" s="67"/>
      <c r="HA233" s="67"/>
      <c r="HB233" s="67"/>
      <c r="HC233" s="67"/>
      <c r="HD233" s="67"/>
      <c r="HE233" s="67"/>
      <c r="HF233" s="67"/>
      <c r="HG233" s="67"/>
      <c r="HH233" s="67"/>
      <c r="HI233" s="67"/>
      <c r="HJ233" s="67"/>
      <c r="HK233" s="67"/>
      <c r="HL233" s="67"/>
      <c r="HM233" s="67"/>
      <c r="HN233" s="67"/>
      <c r="HO233" s="67"/>
      <c r="HP233" s="67"/>
      <c r="HQ233" s="67"/>
      <c r="HR233" s="67"/>
      <c r="HS233" s="67"/>
      <c r="HT233" s="67"/>
      <c r="HU233" s="67"/>
      <c r="HV233" s="67"/>
      <c r="HW233" s="67"/>
      <c r="HX233" s="67"/>
      <c r="HY233" s="67"/>
      <c r="HZ233" s="67"/>
      <c r="IA233" s="67"/>
      <c r="IB233" s="67"/>
      <c r="IC233" s="67"/>
      <c r="ID233" s="67"/>
      <c r="IE233" s="67"/>
      <c r="IF233" s="67"/>
      <c r="IG233" s="67"/>
      <c r="IH233" s="67"/>
      <c r="II233" s="67"/>
      <c r="IJ233" s="67"/>
      <c r="IK233" s="67"/>
      <c r="IL233" s="67"/>
    </row>
    <row r="234" spans="1:246" s="52" customFormat="1"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c r="IJ234" s="67"/>
      <c r="IK234" s="67"/>
      <c r="IL234" s="67"/>
    </row>
    <row r="235" spans="1:246" s="52" customFormat="1"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c r="FO235" s="67"/>
      <c r="FP235" s="67"/>
      <c r="FQ235" s="67"/>
      <c r="FR235" s="67"/>
      <c r="FS235" s="67"/>
      <c r="FT235" s="67"/>
      <c r="FU235" s="67"/>
      <c r="FV235" s="67"/>
      <c r="FW235" s="67"/>
      <c r="FX235" s="67"/>
      <c r="FY235" s="67"/>
      <c r="FZ235" s="67"/>
      <c r="GA235" s="67"/>
      <c r="GB235" s="67"/>
      <c r="GC235" s="67"/>
      <c r="GD235" s="67"/>
      <c r="GE235" s="67"/>
      <c r="GF235" s="67"/>
      <c r="GG235" s="67"/>
      <c r="GH235" s="67"/>
      <c r="GI235" s="67"/>
      <c r="GJ235" s="67"/>
      <c r="GK235" s="67"/>
      <c r="GL235" s="67"/>
      <c r="GM235" s="67"/>
      <c r="GN235" s="67"/>
      <c r="GO235" s="67"/>
      <c r="GP235" s="67"/>
      <c r="GQ235" s="67"/>
      <c r="GR235" s="67"/>
      <c r="GS235" s="67"/>
      <c r="GT235" s="67"/>
      <c r="GU235" s="67"/>
      <c r="GV235" s="67"/>
      <c r="GW235" s="67"/>
      <c r="GX235" s="67"/>
      <c r="GY235" s="67"/>
      <c r="GZ235" s="67"/>
      <c r="HA235" s="67"/>
      <c r="HB235" s="67"/>
      <c r="HC235" s="67"/>
      <c r="HD235" s="67"/>
      <c r="HE235" s="67"/>
      <c r="HF235" s="67"/>
      <c r="HG235" s="67"/>
      <c r="HH235" s="67"/>
      <c r="HI235" s="67"/>
      <c r="HJ235" s="67"/>
      <c r="HK235" s="67"/>
      <c r="HL235" s="67"/>
      <c r="HM235" s="67"/>
      <c r="HN235" s="67"/>
      <c r="HO235" s="67"/>
      <c r="HP235" s="67"/>
      <c r="HQ235" s="67"/>
      <c r="HR235" s="67"/>
      <c r="HS235" s="67"/>
      <c r="HT235" s="67"/>
      <c r="HU235" s="67"/>
      <c r="HV235" s="67"/>
      <c r="HW235" s="67"/>
      <c r="HX235" s="67"/>
      <c r="HY235" s="67"/>
      <c r="HZ235" s="67"/>
      <c r="IA235" s="67"/>
      <c r="IB235" s="67"/>
      <c r="IC235" s="67"/>
      <c r="ID235" s="67"/>
      <c r="IE235" s="67"/>
      <c r="IF235" s="67"/>
      <c r="IG235" s="67"/>
      <c r="IH235" s="67"/>
      <c r="II235" s="67"/>
      <c r="IJ235" s="67"/>
      <c r="IK235" s="67"/>
      <c r="IL235" s="67"/>
    </row>
    <row r="236" spans="1:246" s="52" customFormat="1"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c r="HR236" s="67"/>
      <c r="HS236" s="67"/>
      <c r="HT236" s="67"/>
      <c r="HU236" s="67"/>
      <c r="HV236" s="67"/>
      <c r="HW236" s="67"/>
      <c r="HX236" s="67"/>
      <c r="HY236" s="67"/>
      <c r="HZ236" s="67"/>
      <c r="IA236" s="67"/>
      <c r="IB236" s="67"/>
      <c r="IC236" s="67"/>
      <c r="ID236" s="67"/>
      <c r="IE236" s="67"/>
      <c r="IF236" s="67"/>
      <c r="IG236" s="67"/>
      <c r="IH236" s="67"/>
      <c r="II236" s="67"/>
      <c r="IJ236" s="67"/>
      <c r="IK236" s="67"/>
      <c r="IL236" s="67"/>
    </row>
    <row r="237" spans="1:246" s="52" customFormat="1"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c r="HR237" s="67"/>
      <c r="HS237" s="67"/>
      <c r="HT237" s="67"/>
      <c r="HU237" s="67"/>
      <c r="HV237" s="67"/>
      <c r="HW237" s="67"/>
      <c r="HX237" s="67"/>
      <c r="HY237" s="67"/>
      <c r="HZ237" s="67"/>
      <c r="IA237" s="67"/>
      <c r="IB237" s="67"/>
      <c r="IC237" s="67"/>
      <c r="ID237" s="67"/>
      <c r="IE237" s="67"/>
      <c r="IF237" s="67"/>
      <c r="IG237" s="67"/>
      <c r="IH237" s="67"/>
      <c r="II237" s="67"/>
      <c r="IJ237" s="67"/>
      <c r="IK237" s="67"/>
      <c r="IL237" s="67"/>
    </row>
    <row r="238" spans="1:246" s="52" customFormat="1"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c r="IJ238" s="67"/>
      <c r="IK238" s="67"/>
      <c r="IL238" s="67"/>
    </row>
    <row r="239" spans="1:246" s="52" customFormat="1"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c r="HR239" s="67"/>
      <c r="HS239" s="67"/>
      <c r="HT239" s="67"/>
      <c r="HU239" s="67"/>
      <c r="HV239" s="67"/>
      <c r="HW239" s="67"/>
      <c r="HX239" s="67"/>
      <c r="HY239" s="67"/>
      <c r="HZ239" s="67"/>
      <c r="IA239" s="67"/>
      <c r="IB239" s="67"/>
      <c r="IC239" s="67"/>
      <c r="ID239" s="67"/>
      <c r="IE239" s="67"/>
      <c r="IF239" s="67"/>
      <c r="IG239" s="67"/>
      <c r="IH239" s="67"/>
      <c r="II239" s="67"/>
      <c r="IJ239" s="67"/>
      <c r="IK239" s="67"/>
      <c r="IL239" s="67"/>
    </row>
    <row r="240" spans="1:246" s="52" customFormat="1"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c r="IJ240" s="67"/>
      <c r="IK240" s="67"/>
      <c r="IL240" s="67"/>
    </row>
    <row r="241" spans="1:246" s="52" customFormat="1"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c r="IJ241" s="67"/>
      <c r="IK241" s="67"/>
      <c r="IL241" s="67"/>
    </row>
    <row r="242" spans="1:246" s="52" customFormat="1"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c r="IJ242" s="67"/>
      <c r="IK242" s="67"/>
      <c r="IL242" s="67"/>
    </row>
    <row r="243" spans="1:246" s="52" customFormat="1"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c r="IL243" s="67"/>
    </row>
    <row r="244" spans="1:246" s="52" customFormat="1"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c r="IL244" s="67"/>
    </row>
    <row r="245" spans="1:246" s="52" customFormat="1"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c r="IJ245" s="67"/>
      <c r="IK245" s="67"/>
      <c r="IL245" s="67"/>
    </row>
    <row r="246" spans="1:246" s="52" customFormat="1"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c r="HR246" s="67"/>
      <c r="HS246" s="67"/>
      <c r="HT246" s="67"/>
      <c r="HU246" s="67"/>
      <c r="HV246" s="67"/>
      <c r="HW246" s="67"/>
      <c r="HX246" s="67"/>
      <c r="HY246" s="67"/>
      <c r="HZ246" s="67"/>
      <c r="IA246" s="67"/>
      <c r="IB246" s="67"/>
      <c r="IC246" s="67"/>
      <c r="ID246" s="67"/>
      <c r="IE246" s="67"/>
      <c r="IF246" s="67"/>
      <c r="IG246" s="67"/>
      <c r="IH246" s="67"/>
      <c r="II246" s="67"/>
      <c r="IJ246" s="67"/>
      <c r="IK246" s="67"/>
      <c r="IL246" s="67"/>
    </row>
    <row r="247" spans="1:246" s="52" customFormat="1"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c r="IJ247" s="67"/>
      <c r="IK247" s="67"/>
      <c r="IL247" s="67"/>
    </row>
    <row r="248" spans="1:246" s="52" customFormat="1"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c r="HR248" s="67"/>
      <c r="HS248" s="67"/>
      <c r="HT248" s="67"/>
      <c r="HU248" s="67"/>
      <c r="HV248" s="67"/>
      <c r="HW248" s="67"/>
      <c r="HX248" s="67"/>
      <c r="HY248" s="67"/>
      <c r="HZ248" s="67"/>
      <c r="IA248" s="67"/>
      <c r="IB248" s="67"/>
      <c r="IC248" s="67"/>
      <c r="ID248" s="67"/>
      <c r="IE248" s="67"/>
      <c r="IF248" s="67"/>
      <c r="IG248" s="67"/>
      <c r="IH248" s="67"/>
      <c r="II248" s="67"/>
      <c r="IJ248" s="67"/>
      <c r="IK248" s="67"/>
      <c r="IL248" s="67"/>
    </row>
    <row r="249" spans="1:246" s="52" customFormat="1"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c r="IH249" s="67"/>
      <c r="II249" s="67"/>
      <c r="IJ249" s="67"/>
      <c r="IK249" s="67"/>
      <c r="IL249" s="67"/>
    </row>
    <row r="250" spans="1:246" s="52" customFormat="1"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c r="IH250" s="67"/>
      <c r="II250" s="67"/>
      <c r="IJ250" s="67"/>
      <c r="IK250" s="67"/>
      <c r="IL250" s="67"/>
    </row>
    <row r="251" spans="1:246" s="52" customFormat="1"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c r="IJ251" s="67"/>
      <c r="IK251" s="67"/>
      <c r="IL251" s="67"/>
    </row>
    <row r="252" spans="1:246" s="52" customFormat="1"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c r="IH252" s="67"/>
      <c r="II252" s="67"/>
      <c r="IJ252" s="67"/>
      <c r="IK252" s="67"/>
      <c r="IL252" s="67"/>
    </row>
    <row r="253" spans="1:246" s="52" customFormat="1"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c r="IH253" s="67"/>
      <c r="II253" s="67"/>
      <c r="IJ253" s="67"/>
      <c r="IK253" s="67"/>
      <c r="IL253" s="67"/>
    </row>
    <row r="254" spans="1:246" s="52" customFormat="1"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c r="IL254" s="67"/>
    </row>
    <row r="255" spans="1:246" s="52" customFormat="1"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c r="IJ255" s="67"/>
      <c r="IK255" s="67"/>
      <c r="IL255" s="67"/>
    </row>
    <row r="256" spans="1:246" s="52" customFormat="1"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c r="IJ256" s="67"/>
      <c r="IK256" s="67"/>
      <c r="IL256" s="67"/>
    </row>
    <row r="257" spans="1:246" s="52" customFormat="1"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row>
    <row r="258" spans="1:246" s="52" customFormat="1"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c r="IL258" s="67"/>
    </row>
    <row r="259" spans="1:246" s="52" customFormat="1"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c r="IH259" s="67"/>
      <c r="II259" s="67"/>
      <c r="IJ259" s="67"/>
      <c r="IK259" s="67"/>
      <c r="IL259" s="67"/>
    </row>
    <row r="260" spans="1:246" s="52" customFormat="1"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c r="IH260" s="67"/>
      <c r="II260" s="67"/>
      <c r="IJ260" s="67"/>
      <c r="IK260" s="67"/>
      <c r="IL260" s="67"/>
    </row>
    <row r="261" spans="1:246" s="52" customFormat="1"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c r="IH261" s="67"/>
      <c r="II261" s="67"/>
      <c r="IJ261" s="67"/>
      <c r="IK261" s="67"/>
      <c r="IL261" s="67"/>
    </row>
    <row r="262" spans="1:246" s="52" customFormat="1"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c r="IH262" s="67"/>
      <c r="II262" s="67"/>
      <c r="IJ262" s="67"/>
      <c r="IK262" s="67"/>
      <c r="IL262" s="67"/>
    </row>
    <row r="263" spans="1:246" s="52" customFormat="1"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c r="IJ263" s="67"/>
      <c r="IK263" s="67"/>
      <c r="IL263" s="67"/>
    </row>
    <row r="264" spans="1:246" s="52" customFormat="1"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c r="IH264" s="67"/>
      <c r="II264" s="67"/>
      <c r="IJ264" s="67"/>
      <c r="IK264" s="67"/>
      <c r="IL264" s="67"/>
    </row>
    <row r="265" spans="1:246" s="52" customFormat="1"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c r="IH265" s="67"/>
      <c r="II265" s="67"/>
      <c r="IJ265" s="67"/>
      <c r="IK265" s="67"/>
      <c r="IL265" s="67"/>
    </row>
    <row r="266" spans="1:246" s="52" customFormat="1"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c r="IH266" s="67"/>
      <c r="II266" s="67"/>
      <c r="IJ266" s="67"/>
      <c r="IK266" s="67"/>
      <c r="IL266" s="67"/>
    </row>
    <row r="267" spans="1:246" s="52" customFormat="1"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c r="IH267" s="67"/>
      <c r="II267" s="67"/>
      <c r="IJ267" s="67"/>
      <c r="IK267" s="67"/>
      <c r="IL267" s="67"/>
    </row>
    <row r="268" spans="1:246" s="52" customFormat="1"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c r="IH268" s="67"/>
      <c r="II268" s="67"/>
      <c r="IJ268" s="67"/>
      <c r="IK268" s="67"/>
      <c r="IL268" s="67"/>
    </row>
    <row r="269" spans="1:246" s="52" customFormat="1"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c r="IH269" s="67"/>
      <c r="II269" s="67"/>
      <c r="IJ269" s="67"/>
      <c r="IK269" s="67"/>
      <c r="IL269" s="67"/>
    </row>
    <row r="270" spans="1:246" s="52" customFormat="1"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c r="IH270" s="67"/>
      <c r="II270" s="67"/>
      <c r="IJ270" s="67"/>
      <c r="IK270" s="67"/>
      <c r="IL270" s="67"/>
    </row>
    <row r="271" spans="1:246" s="52" customFormat="1"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c r="IH271" s="67"/>
      <c r="II271" s="67"/>
      <c r="IJ271" s="67"/>
      <c r="IK271" s="67"/>
      <c r="IL271" s="67"/>
    </row>
    <row r="272" spans="1:246" s="52" customFormat="1"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c r="IH272" s="67"/>
      <c r="II272" s="67"/>
      <c r="IJ272" s="67"/>
      <c r="IK272" s="67"/>
      <c r="IL272" s="67"/>
    </row>
    <row r="273" spans="1:246" s="52" customFormat="1"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c r="IH273" s="67"/>
      <c r="II273" s="67"/>
      <c r="IJ273" s="67"/>
      <c r="IK273" s="67"/>
      <c r="IL273" s="67"/>
    </row>
    <row r="274" spans="1:246" s="52" customFormat="1"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c r="IH274" s="67"/>
      <c r="II274" s="67"/>
      <c r="IJ274" s="67"/>
      <c r="IK274" s="67"/>
      <c r="IL274" s="67"/>
    </row>
    <row r="275" spans="1:246" s="52" customFormat="1"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c r="IH275" s="67"/>
      <c r="II275" s="67"/>
      <c r="IJ275" s="67"/>
      <c r="IK275" s="67"/>
      <c r="IL275" s="67"/>
    </row>
    <row r="276" spans="1:246" s="52" customFormat="1"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c r="IH276" s="67"/>
      <c r="II276" s="67"/>
      <c r="IJ276" s="67"/>
      <c r="IK276" s="67"/>
      <c r="IL276" s="67"/>
    </row>
    <row r="277" spans="1:246" s="52" customFormat="1"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c r="IH277" s="67"/>
      <c r="II277" s="67"/>
      <c r="IJ277" s="67"/>
      <c r="IK277" s="67"/>
      <c r="IL277" s="67"/>
    </row>
    <row r="278" spans="1:246" s="52" customFormat="1"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c r="IH278" s="67"/>
      <c r="II278" s="67"/>
      <c r="IJ278" s="67"/>
      <c r="IK278" s="67"/>
      <c r="IL278" s="67"/>
    </row>
    <row r="279" spans="1:246" s="52" customFormat="1"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c r="IH279" s="67"/>
      <c r="II279" s="67"/>
      <c r="IJ279" s="67"/>
      <c r="IK279" s="67"/>
      <c r="IL279" s="67"/>
    </row>
    <row r="280" spans="1:246" s="52" customFormat="1"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c r="IH280" s="67"/>
      <c r="II280" s="67"/>
      <c r="IJ280" s="67"/>
      <c r="IK280" s="67"/>
      <c r="IL280" s="67"/>
    </row>
    <row r="281" spans="1:246" s="52" customFormat="1"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c r="IH281" s="67"/>
      <c r="II281" s="67"/>
      <c r="IJ281" s="67"/>
      <c r="IK281" s="67"/>
      <c r="IL281" s="67"/>
    </row>
    <row r="282" spans="1:246" s="52" customFormat="1"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c r="IH282" s="67"/>
      <c r="II282" s="67"/>
      <c r="IJ282" s="67"/>
      <c r="IK282" s="67"/>
      <c r="IL282" s="67"/>
    </row>
    <row r="283" spans="1:246" s="52" customFormat="1"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c r="IH283" s="67"/>
      <c r="II283" s="67"/>
      <c r="IJ283" s="67"/>
      <c r="IK283" s="67"/>
      <c r="IL283" s="67"/>
    </row>
    <row r="284" spans="1:246" s="52" customFormat="1"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c r="IH284" s="67"/>
      <c r="II284" s="67"/>
      <c r="IJ284" s="67"/>
      <c r="IK284" s="67"/>
      <c r="IL284" s="67"/>
    </row>
    <row r="285" spans="1:246" s="52" customFormat="1"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c r="IH285" s="67"/>
      <c r="II285" s="67"/>
      <c r="IJ285" s="67"/>
      <c r="IK285" s="67"/>
      <c r="IL285" s="67"/>
    </row>
    <row r="286" spans="1:246" s="52" customFormat="1"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c r="IH286" s="67"/>
      <c r="II286" s="67"/>
      <c r="IJ286" s="67"/>
      <c r="IK286" s="67"/>
      <c r="IL286" s="67"/>
    </row>
    <row r="287" spans="1:246" s="52" customFormat="1"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c r="IH287" s="67"/>
      <c r="II287" s="67"/>
      <c r="IJ287" s="67"/>
      <c r="IK287" s="67"/>
      <c r="IL287" s="67"/>
    </row>
    <row r="288" spans="1:246" s="52" customFormat="1"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c r="IH288" s="67"/>
      <c r="II288" s="67"/>
      <c r="IJ288" s="67"/>
      <c r="IK288" s="67"/>
      <c r="IL288" s="67"/>
    </row>
    <row r="289" spans="1:246" s="52" customFormat="1"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c r="IL289" s="67"/>
    </row>
    <row r="290" spans="1:246" s="52" customFormat="1"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c r="IL290" s="67"/>
    </row>
    <row r="291" spans="1:246" s="52" customFormat="1"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c r="IH291" s="67"/>
      <c r="II291" s="67"/>
      <c r="IJ291" s="67"/>
      <c r="IK291" s="67"/>
      <c r="IL291" s="67"/>
    </row>
    <row r="292" spans="1:246" s="52" customFormat="1"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c r="IH292" s="67"/>
      <c r="II292" s="67"/>
      <c r="IJ292" s="67"/>
      <c r="IK292" s="67"/>
      <c r="IL292" s="67"/>
    </row>
    <row r="293" spans="1:246" s="52" customFormat="1"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c r="IH293" s="67"/>
      <c r="II293" s="67"/>
      <c r="IJ293" s="67"/>
      <c r="IK293" s="67"/>
      <c r="IL293" s="67"/>
    </row>
    <row r="294" spans="1:246" s="52" customFormat="1"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c r="IH294" s="67"/>
      <c r="II294" s="67"/>
      <c r="IJ294" s="67"/>
      <c r="IK294" s="67"/>
      <c r="IL294" s="67"/>
    </row>
    <row r="295" spans="1:246" s="52" customFormat="1"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c r="IH295" s="67"/>
      <c r="II295" s="67"/>
      <c r="IJ295" s="67"/>
      <c r="IK295" s="67"/>
      <c r="IL295" s="67"/>
    </row>
    <row r="296" spans="1:246" s="52" customFormat="1"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c r="IH296" s="67"/>
      <c r="II296" s="67"/>
      <c r="IJ296" s="67"/>
      <c r="IK296" s="67"/>
      <c r="IL296" s="67"/>
    </row>
    <row r="297" spans="1:246" s="52" customFormat="1"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c r="IH297" s="67"/>
      <c r="II297" s="67"/>
      <c r="IJ297" s="67"/>
      <c r="IK297" s="67"/>
      <c r="IL297" s="67"/>
    </row>
    <row r="298" spans="1:246" s="52" customFormat="1"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c r="IH298" s="67"/>
      <c r="II298" s="67"/>
      <c r="IJ298" s="67"/>
      <c r="IK298" s="67"/>
      <c r="IL298" s="67"/>
    </row>
    <row r="299" spans="1:246" s="52" customFormat="1"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c r="IH299" s="67"/>
      <c r="II299" s="67"/>
      <c r="IJ299" s="67"/>
      <c r="IK299" s="67"/>
      <c r="IL299" s="67"/>
    </row>
    <row r="300" spans="1:246" s="52" customFormat="1"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c r="IH300" s="67"/>
      <c r="II300" s="67"/>
      <c r="IJ300" s="67"/>
      <c r="IK300" s="67"/>
      <c r="IL300" s="67"/>
    </row>
    <row r="301" spans="1:246" s="52" customFormat="1"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c r="IH301" s="67"/>
      <c r="II301" s="67"/>
      <c r="IJ301" s="67"/>
      <c r="IK301" s="67"/>
      <c r="IL301" s="67"/>
    </row>
    <row r="302" spans="1:246" s="52" customFormat="1"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c r="IH302" s="67"/>
      <c r="II302" s="67"/>
      <c r="IJ302" s="67"/>
      <c r="IK302" s="67"/>
      <c r="IL302" s="67"/>
    </row>
    <row r="303" spans="1:246" s="52" customFormat="1"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c r="IH303" s="67"/>
      <c r="II303" s="67"/>
      <c r="IJ303" s="67"/>
      <c r="IK303" s="67"/>
      <c r="IL303" s="67"/>
    </row>
    <row r="304" spans="1:246" s="52" customFormat="1"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c r="IH304" s="67"/>
      <c r="II304" s="67"/>
      <c r="IJ304" s="67"/>
      <c r="IK304" s="67"/>
      <c r="IL304" s="67"/>
    </row>
    <row r="305" spans="1:246" s="52" customFormat="1"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c r="IH305" s="67"/>
      <c r="II305" s="67"/>
      <c r="IJ305" s="67"/>
      <c r="IK305" s="67"/>
      <c r="IL305" s="67"/>
    </row>
    <row r="306" spans="1:246" s="52" customFormat="1"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c r="IH306" s="67"/>
      <c r="II306" s="67"/>
      <c r="IJ306" s="67"/>
      <c r="IK306" s="67"/>
      <c r="IL306" s="67"/>
    </row>
    <row r="307" spans="1:246" s="52" customFormat="1"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c r="IH307" s="67"/>
      <c r="II307" s="67"/>
      <c r="IJ307" s="67"/>
      <c r="IK307" s="67"/>
      <c r="IL307" s="67"/>
    </row>
    <row r="308" spans="1:246" s="52" customFormat="1"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c r="IH308" s="67"/>
      <c r="II308" s="67"/>
      <c r="IJ308" s="67"/>
      <c r="IK308" s="67"/>
      <c r="IL308" s="67"/>
    </row>
    <row r="309" spans="1:246" s="52" customFormat="1"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c r="IH309" s="67"/>
      <c r="II309" s="67"/>
      <c r="IJ309" s="67"/>
      <c r="IK309" s="67"/>
      <c r="IL309" s="67"/>
    </row>
    <row r="310" spans="1:246" s="52" customFormat="1"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c r="IH310" s="67"/>
      <c r="II310" s="67"/>
      <c r="IJ310" s="67"/>
      <c r="IK310" s="67"/>
      <c r="IL310" s="67"/>
    </row>
    <row r="311" spans="1:246" s="52" customFormat="1"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c r="IH311" s="67"/>
      <c r="II311" s="67"/>
      <c r="IJ311" s="67"/>
      <c r="IK311" s="67"/>
      <c r="IL311" s="67"/>
    </row>
    <row r="312" spans="1:246" s="52" customFormat="1"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c r="IH312" s="67"/>
      <c r="II312" s="67"/>
      <c r="IJ312" s="67"/>
      <c r="IK312" s="67"/>
      <c r="IL312" s="67"/>
    </row>
    <row r="313" spans="1:246" s="52" customFormat="1"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c r="IH313" s="67"/>
      <c r="II313" s="67"/>
      <c r="IJ313" s="67"/>
      <c r="IK313" s="67"/>
      <c r="IL313" s="67"/>
    </row>
    <row r="314" spans="1:246" s="52" customFormat="1"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c r="IH314" s="67"/>
      <c r="II314" s="67"/>
      <c r="IJ314" s="67"/>
      <c r="IK314" s="67"/>
      <c r="IL314" s="67"/>
    </row>
    <row r="315" spans="1:246" s="52" customFormat="1"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c r="IH315" s="67"/>
      <c r="II315" s="67"/>
      <c r="IJ315" s="67"/>
      <c r="IK315" s="67"/>
      <c r="IL315" s="67"/>
    </row>
    <row r="316" spans="1:246" s="52" customFormat="1"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c r="IH316" s="67"/>
      <c r="II316" s="67"/>
      <c r="IJ316" s="67"/>
      <c r="IK316" s="67"/>
      <c r="IL316" s="67"/>
    </row>
    <row r="317" spans="1:246" s="52" customFormat="1"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c r="IH317" s="67"/>
      <c r="II317" s="67"/>
      <c r="IJ317" s="67"/>
      <c r="IK317" s="67"/>
      <c r="IL317" s="67"/>
    </row>
    <row r="318" spans="1:246" s="52" customFormat="1"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row>
    <row r="319" spans="1:246" s="52" customFormat="1"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c r="IH319" s="67"/>
      <c r="II319" s="67"/>
      <c r="IJ319" s="67"/>
      <c r="IK319" s="67"/>
      <c r="IL319" s="67"/>
    </row>
    <row r="320" spans="1:246" s="52" customFormat="1"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c r="IH320" s="67"/>
      <c r="II320" s="67"/>
      <c r="IJ320" s="67"/>
      <c r="IK320" s="67"/>
      <c r="IL320" s="67"/>
    </row>
    <row r="321" spans="1:246" s="52" customFormat="1"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c r="IH321" s="67"/>
      <c r="II321" s="67"/>
      <c r="IJ321" s="67"/>
      <c r="IK321" s="67"/>
      <c r="IL321" s="67"/>
    </row>
    <row r="322" spans="1:246" s="52" customFormat="1"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c r="IH322" s="67"/>
      <c r="II322" s="67"/>
      <c r="IJ322" s="67"/>
      <c r="IK322" s="67"/>
      <c r="IL322" s="67"/>
    </row>
    <row r="323" spans="1:246" s="52" customFormat="1"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row>
    <row r="324" spans="1:246" s="52" customFormat="1"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row>
    <row r="325" spans="1:246" s="52" customFormat="1"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row>
    <row r="326" spans="1:246" s="52" customFormat="1"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row>
    <row r="327" spans="1:246" s="52" customFormat="1"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row>
    <row r="328" spans="1:246" s="52" customFormat="1"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row>
    <row r="329" spans="1:246" s="52" customFormat="1"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c r="IH329" s="67"/>
      <c r="II329" s="67"/>
      <c r="IJ329" s="67"/>
      <c r="IK329" s="67"/>
      <c r="IL329" s="67"/>
    </row>
    <row r="330" spans="1:246" s="52" customFormat="1"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c r="IH330" s="67"/>
      <c r="II330" s="67"/>
      <c r="IJ330" s="67"/>
      <c r="IK330" s="67"/>
      <c r="IL330" s="67"/>
    </row>
    <row r="331" spans="1:246" s="52" customFormat="1"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c r="IH331" s="67"/>
      <c r="II331" s="67"/>
      <c r="IJ331" s="67"/>
      <c r="IK331" s="67"/>
      <c r="IL331" s="67"/>
    </row>
    <row r="332" spans="1:246" s="52" customFormat="1"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c r="IH332" s="67"/>
      <c r="II332" s="67"/>
      <c r="IJ332" s="67"/>
      <c r="IK332" s="67"/>
      <c r="IL332" s="67"/>
    </row>
    <row r="333" spans="1:246" s="52" customFormat="1"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c r="IH333" s="67"/>
      <c r="II333" s="67"/>
      <c r="IJ333" s="67"/>
      <c r="IK333" s="67"/>
      <c r="IL333" s="67"/>
    </row>
    <row r="334" spans="1:246" s="52" customFormat="1"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row>
    <row r="335" spans="1:246" s="52" customFormat="1"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row>
    <row r="336" spans="1:246" s="52" customFormat="1"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row>
    <row r="337" spans="1:246" s="52" customFormat="1"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row>
    <row r="338" spans="1:246" s="52" customFormat="1"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row>
    <row r="339" spans="1:246" s="52" customFormat="1"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row>
    <row r="340" spans="1:246" s="52" customFormat="1"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row>
    <row r="341" spans="1:246" s="52" customFormat="1"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row>
    <row r="342" spans="1:246" s="52" customFormat="1"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row>
    <row r="343" spans="1:246" s="52" customFormat="1"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row>
    <row r="344" spans="1:246" s="52" customFormat="1"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row>
    <row r="345" spans="1:246" s="52" customFormat="1"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row>
    <row r="346" spans="1:246" s="52" customFormat="1"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c r="IH346" s="67"/>
      <c r="II346" s="67"/>
      <c r="IJ346" s="67"/>
      <c r="IK346" s="67"/>
      <c r="IL346" s="67"/>
    </row>
    <row r="347" spans="1:246" s="52" customFormat="1"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c r="IH347" s="67"/>
      <c r="II347" s="67"/>
      <c r="IJ347" s="67"/>
      <c r="IK347" s="67"/>
      <c r="IL347" s="67"/>
    </row>
    <row r="348" spans="1:246" s="52" customFormat="1"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c r="IH348" s="67"/>
      <c r="II348" s="67"/>
      <c r="IJ348" s="67"/>
      <c r="IK348" s="67"/>
      <c r="IL348" s="67"/>
    </row>
    <row r="349" spans="1:246" s="52" customFormat="1"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c r="IH349" s="67"/>
      <c r="II349" s="67"/>
      <c r="IJ349" s="67"/>
      <c r="IK349" s="67"/>
      <c r="IL349" s="67"/>
    </row>
    <row r="350" spans="1:246" s="52" customFormat="1"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c r="IH350" s="67"/>
      <c r="II350" s="67"/>
      <c r="IJ350" s="67"/>
      <c r="IK350" s="67"/>
      <c r="IL350" s="67"/>
    </row>
    <row r="351" spans="1:246" s="52" customFormat="1"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c r="IH351" s="67"/>
      <c r="II351" s="67"/>
      <c r="IJ351" s="67"/>
      <c r="IK351" s="67"/>
      <c r="IL351" s="67"/>
    </row>
    <row r="352" spans="1:246" s="52" customFormat="1"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c r="IH352" s="67"/>
      <c r="II352" s="67"/>
      <c r="IJ352" s="67"/>
      <c r="IK352" s="67"/>
      <c r="IL352" s="67"/>
    </row>
    <row r="353" spans="1:246" s="52" customFormat="1"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c r="IH353" s="67"/>
      <c r="II353" s="67"/>
      <c r="IJ353" s="67"/>
      <c r="IK353" s="67"/>
      <c r="IL353" s="67"/>
    </row>
    <row r="354" spans="1:246" s="52" customFormat="1"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c r="IH354" s="67"/>
      <c r="II354" s="67"/>
      <c r="IJ354" s="67"/>
      <c r="IK354" s="67"/>
      <c r="IL354" s="67"/>
    </row>
    <row r="355" spans="1:246" s="52" customFormat="1"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c r="HT355" s="67"/>
      <c r="HU355" s="67"/>
      <c r="HV355" s="67"/>
      <c r="HW355" s="67"/>
      <c r="HX355" s="67"/>
      <c r="HY355" s="67"/>
      <c r="HZ355" s="67"/>
      <c r="IA355" s="67"/>
      <c r="IB355" s="67"/>
      <c r="IC355" s="67"/>
      <c r="ID355" s="67"/>
      <c r="IE355" s="67"/>
      <c r="IF355" s="67"/>
      <c r="IG355" s="67"/>
      <c r="IH355" s="67"/>
      <c r="II355" s="67"/>
      <c r="IJ355" s="67"/>
      <c r="IK355" s="67"/>
      <c r="IL355" s="67"/>
    </row>
    <row r="356" spans="1:246" s="52" customFormat="1"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c r="HT356" s="67"/>
      <c r="HU356" s="67"/>
      <c r="HV356" s="67"/>
      <c r="HW356" s="67"/>
      <c r="HX356" s="67"/>
      <c r="HY356" s="67"/>
      <c r="HZ356" s="67"/>
      <c r="IA356" s="67"/>
      <c r="IB356" s="67"/>
      <c r="IC356" s="67"/>
      <c r="ID356" s="67"/>
      <c r="IE356" s="67"/>
      <c r="IF356" s="67"/>
      <c r="IG356" s="67"/>
      <c r="IH356" s="67"/>
      <c r="II356" s="67"/>
      <c r="IJ356" s="67"/>
      <c r="IK356" s="67"/>
      <c r="IL356" s="67"/>
    </row>
    <row r="357" spans="1:246" s="52" customFormat="1"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c r="HT357" s="67"/>
      <c r="HU357" s="67"/>
      <c r="HV357" s="67"/>
      <c r="HW357" s="67"/>
      <c r="HX357" s="67"/>
      <c r="HY357" s="67"/>
      <c r="HZ357" s="67"/>
      <c r="IA357" s="67"/>
      <c r="IB357" s="67"/>
      <c r="IC357" s="67"/>
      <c r="ID357" s="67"/>
      <c r="IE357" s="67"/>
      <c r="IF357" s="67"/>
      <c r="IG357" s="67"/>
      <c r="IH357" s="67"/>
      <c r="II357" s="67"/>
      <c r="IJ357" s="67"/>
      <c r="IK357" s="67"/>
      <c r="IL357" s="67"/>
    </row>
    <row r="358" spans="1:246" s="52" customFormat="1"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c r="IB358" s="67"/>
      <c r="IC358" s="67"/>
      <c r="ID358" s="67"/>
      <c r="IE358" s="67"/>
      <c r="IF358" s="67"/>
      <c r="IG358" s="67"/>
      <c r="IH358" s="67"/>
      <c r="II358" s="67"/>
      <c r="IJ358" s="67"/>
      <c r="IK358" s="67"/>
      <c r="IL358" s="67"/>
    </row>
    <row r="359" spans="1:246" s="52" customFormat="1"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c r="HT359" s="67"/>
      <c r="HU359" s="67"/>
      <c r="HV359" s="67"/>
      <c r="HW359" s="67"/>
      <c r="HX359" s="67"/>
      <c r="HY359" s="67"/>
      <c r="HZ359" s="67"/>
      <c r="IA359" s="67"/>
      <c r="IB359" s="67"/>
      <c r="IC359" s="67"/>
      <c r="ID359" s="67"/>
      <c r="IE359" s="67"/>
      <c r="IF359" s="67"/>
      <c r="IG359" s="67"/>
      <c r="IH359" s="67"/>
      <c r="II359" s="67"/>
      <c r="IJ359" s="67"/>
      <c r="IK359" s="67"/>
      <c r="IL359" s="67"/>
    </row>
    <row r="360" spans="1:246" s="52" customFormat="1"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c r="HT360" s="67"/>
      <c r="HU360" s="67"/>
      <c r="HV360" s="67"/>
      <c r="HW360" s="67"/>
      <c r="HX360" s="67"/>
      <c r="HY360" s="67"/>
      <c r="HZ360" s="67"/>
      <c r="IA360" s="67"/>
      <c r="IB360" s="67"/>
      <c r="IC360" s="67"/>
      <c r="ID360" s="67"/>
      <c r="IE360" s="67"/>
      <c r="IF360" s="67"/>
      <c r="IG360" s="67"/>
      <c r="IH360" s="67"/>
      <c r="II360" s="67"/>
      <c r="IJ360" s="67"/>
      <c r="IK360" s="67"/>
      <c r="IL360" s="67"/>
    </row>
    <row r="361" spans="1:246" s="52" customFormat="1"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c r="HT361" s="67"/>
      <c r="HU361" s="67"/>
      <c r="HV361" s="67"/>
      <c r="HW361" s="67"/>
      <c r="HX361" s="67"/>
      <c r="HY361" s="67"/>
      <c r="HZ361" s="67"/>
      <c r="IA361" s="67"/>
      <c r="IB361" s="67"/>
      <c r="IC361" s="67"/>
      <c r="ID361" s="67"/>
      <c r="IE361" s="67"/>
      <c r="IF361" s="67"/>
      <c r="IG361" s="67"/>
      <c r="IH361" s="67"/>
      <c r="II361" s="67"/>
      <c r="IJ361" s="67"/>
      <c r="IK361" s="67"/>
      <c r="IL361" s="67"/>
    </row>
    <row r="362" spans="1:246" s="52" customFormat="1"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c r="IB362" s="67"/>
      <c r="IC362" s="67"/>
      <c r="ID362" s="67"/>
      <c r="IE362" s="67"/>
      <c r="IF362" s="67"/>
      <c r="IG362" s="67"/>
      <c r="IH362" s="67"/>
      <c r="II362" s="67"/>
      <c r="IJ362" s="67"/>
      <c r="IK362" s="67"/>
      <c r="IL362" s="67"/>
    </row>
    <row r="363" spans="1:246" s="52" customFormat="1"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c r="HT363" s="67"/>
      <c r="HU363" s="67"/>
      <c r="HV363" s="67"/>
      <c r="HW363" s="67"/>
      <c r="HX363" s="67"/>
      <c r="HY363" s="67"/>
      <c r="HZ363" s="67"/>
      <c r="IA363" s="67"/>
      <c r="IB363" s="67"/>
      <c r="IC363" s="67"/>
      <c r="ID363" s="67"/>
      <c r="IE363" s="67"/>
      <c r="IF363" s="67"/>
      <c r="IG363" s="67"/>
      <c r="IH363" s="67"/>
      <c r="II363" s="67"/>
      <c r="IJ363" s="67"/>
      <c r="IK363" s="67"/>
      <c r="IL363" s="67"/>
    </row>
    <row r="364" spans="1:246" s="52" customFormat="1"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c r="HT364" s="67"/>
      <c r="HU364" s="67"/>
      <c r="HV364" s="67"/>
      <c r="HW364" s="67"/>
      <c r="HX364" s="67"/>
      <c r="HY364" s="67"/>
      <c r="HZ364" s="67"/>
      <c r="IA364" s="67"/>
      <c r="IB364" s="67"/>
      <c r="IC364" s="67"/>
      <c r="ID364" s="67"/>
      <c r="IE364" s="67"/>
      <c r="IF364" s="67"/>
      <c r="IG364" s="67"/>
      <c r="IH364" s="67"/>
      <c r="II364" s="67"/>
      <c r="IJ364" s="67"/>
      <c r="IK364" s="67"/>
      <c r="IL364" s="67"/>
    </row>
    <row r="365" spans="1:246" s="52" customFormat="1"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c r="HT365" s="67"/>
      <c r="HU365" s="67"/>
      <c r="HV365" s="67"/>
      <c r="HW365" s="67"/>
      <c r="HX365" s="67"/>
      <c r="HY365" s="67"/>
      <c r="HZ365" s="67"/>
      <c r="IA365" s="67"/>
      <c r="IB365" s="67"/>
      <c r="IC365" s="67"/>
      <c r="ID365" s="67"/>
      <c r="IE365" s="67"/>
      <c r="IF365" s="67"/>
      <c r="IG365" s="67"/>
      <c r="IH365" s="67"/>
      <c r="II365" s="67"/>
      <c r="IJ365" s="67"/>
      <c r="IK365" s="67"/>
      <c r="IL365" s="67"/>
    </row>
    <row r="366" spans="1:246" s="52" customFormat="1"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c r="HT366" s="67"/>
      <c r="HU366" s="67"/>
      <c r="HV366" s="67"/>
      <c r="HW366" s="67"/>
      <c r="HX366" s="67"/>
      <c r="HY366" s="67"/>
      <c r="HZ366" s="67"/>
      <c r="IA366" s="67"/>
      <c r="IB366" s="67"/>
      <c r="IC366" s="67"/>
      <c r="ID366" s="67"/>
      <c r="IE366" s="67"/>
      <c r="IF366" s="67"/>
      <c r="IG366" s="67"/>
      <c r="IH366" s="67"/>
      <c r="II366" s="67"/>
      <c r="IJ366" s="67"/>
      <c r="IK366" s="67"/>
      <c r="IL366" s="67"/>
    </row>
    <row r="367" spans="1:246" s="52" customFormat="1"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c r="HT367" s="67"/>
      <c r="HU367" s="67"/>
      <c r="HV367" s="67"/>
      <c r="HW367" s="67"/>
      <c r="HX367" s="67"/>
      <c r="HY367" s="67"/>
      <c r="HZ367" s="67"/>
      <c r="IA367" s="67"/>
      <c r="IB367" s="67"/>
      <c r="IC367" s="67"/>
      <c r="ID367" s="67"/>
      <c r="IE367" s="67"/>
      <c r="IF367" s="67"/>
      <c r="IG367" s="67"/>
      <c r="IH367" s="67"/>
      <c r="II367" s="67"/>
      <c r="IJ367" s="67"/>
      <c r="IK367" s="67"/>
      <c r="IL367" s="67"/>
    </row>
    <row r="368" spans="1:246" s="52" customFormat="1"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c r="HT368" s="67"/>
      <c r="HU368" s="67"/>
      <c r="HV368" s="67"/>
      <c r="HW368" s="67"/>
      <c r="HX368" s="67"/>
      <c r="HY368" s="67"/>
      <c r="HZ368" s="67"/>
      <c r="IA368" s="67"/>
      <c r="IB368" s="67"/>
      <c r="IC368" s="67"/>
      <c r="ID368" s="67"/>
      <c r="IE368" s="67"/>
      <c r="IF368" s="67"/>
      <c r="IG368" s="67"/>
      <c r="IH368" s="67"/>
      <c r="II368" s="67"/>
      <c r="IJ368" s="67"/>
      <c r="IK368" s="67"/>
      <c r="IL368" s="67"/>
    </row>
    <row r="369" spans="1:246" s="52" customFormat="1"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c r="IB369" s="67"/>
      <c r="IC369" s="67"/>
      <c r="ID369" s="67"/>
      <c r="IE369" s="67"/>
      <c r="IF369" s="67"/>
      <c r="IG369" s="67"/>
      <c r="IH369" s="67"/>
      <c r="II369" s="67"/>
      <c r="IJ369" s="67"/>
      <c r="IK369" s="67"/>
      <c r="IL369" s="67"/>
    </row>
    <row r="370" spans="1:246" s="52" customFormat="1"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c r="HT370" s="67"/>
      <c r="HU370" s="67"/>
      <c r="HV370" s="67"/>
      <c r="HW370" s="67"/>
      <c r="HX370" s="67"/>
      <c r="HY370" s="67"/>
      <c r="HZ370" s="67"/>
      <c r="IA370" s="67"/>
      <c r="IB370" s="67"/>
      <c r="IC370" s="67"/>
      <c r="ID370" s="67"/>
      <c r="IE370" s="67"/>
      <c r="IF370" s="67"/>
      <c r="IG370" s="67"/>
      <c r="IH370" s="67"/>
      <c r="II370" s="67"/>
      <c r="IJ370" s="67"/>
      <c r="IK370" s="67"/>
      <c r="IL370" s="67"/>
    </row>
    <row r="371" spans="1:246" s="52" customFormat="1"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c r="HT371" s="67"/>
      <c r="HU371" s="67"/>
      <c r="HV371" s="67"/>
      <c r="HW371" s="67"/>
      <c r="HX371" s="67"/>
      <c r="HY371" s="67"/>
      <c r="HZ371" s="67"/>
      <c r="IA371" s="67"/>
      <c r="IB371" s="67"/>
      <c r="IC371" s="67"/>
      <c r="ID371" s="67"/>
      <c r="IE371" s="67"/>
      <c r="IF371" s="67"/>
      <c r="IG371" s="67"/>
      <c r="IH371" s="67"/>
      <c r="II371" s="67"/>
      <c r="IJ371" s="67"/>
      <c r="IK371" s="67"/>
      <c r="IL371" s="67"/>
    </row>
    <row r="372" spans="1:246" s="52" customFormat="1"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c r="HT372" s="67"/>
      <c r="HU372" s="67"/>
      <c r="HV372" s="67"/>
      <c r="HW372" s="67"/>
      <c r="HX372" s="67"/>
      <c r="HY372" s="67"/>
      <c r="HZ372" s="67"/>
      <c r="IA372" s="67"/>
      <c r="IB372" s="67"/>
      <c r="IC372" s="67"/>
      <c r="ID372" s="67"/>
      <c r="IE372" s="67"/>
      <c r="IF372" s="67"/>
      <c r="IG372" s="67"/>
      <c r="IH372" s="67"/>
      <c r="II372" s="67"/>
      <c r="IJ372" s="67"/>
      <c r="IK372" s="67"/>
      <c r="IL372" s="67"/>
    </row>
    <row r="373" spans="1:246" s="52" customFormat="1"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c r="HT373" s="67"/>
      <c r="HU373" s="67"/>
      <c r="HV373" s="67"/>
      <c r="HW373" s="67"/>
      <c r="HX373" s="67"/>
      <c r="HY373" s="67"/>
      <c r="HZ373" s="67"/>
      <c r="IA373" s="67"/>
      <c r="IB373" s="67"/>
      <c r="IC373" s="67"/>
      <c r="ID373" s="67"/>
      <c r="IE373" s="67"/>
      <c r="IF373" s="67"/>
      <c r="IG373" s="67"/>
      <c r="IH373" s="67"/>
      <c r="II373" s="67"/>
      <c r="IJ373" s="67"/>
      <c r="IK373" s="67"/>
      <c r="IL373" s="67"/>
    </row>
    <row r="374" spans="1:246" s="52" customFormat="1"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c r="HT374" s="67"/>
      <c r="HU374" s="67"/>
      <c r="HV374" s="67"/>
      <c r="HW374" s="67"/>
      <c r="HX374" s="67"/>
      <c r="HY374" s="67"/>
      <c r="HZ374" s="67"/>
      <c r="IA374" s="67"/>
      <c r="IB374" s="67"/>
      <c r="IC374" s="67"/>
      <c r="ID374" s="67"/>
      <c r="IE374" s="67"/>
      <c r="IF374" s="67"/>
      <c r="IG374" s="67"/>
      <c r="IH374" s="67"/>
      <c r="II374" s="67"/>
      <c r="IJ374" s="67"/>
      <c r="IK374" s="67"/>
      <c r="IL374" s="67"/>
    </row>
    <row r="375" spans="1:246" s="52" customFormat="1"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c r="HT375" s="67"/>
      <c r="HU375" s="67"/>
      <c r="HV375" s="67"/>
      <c r="HW375" s="67"/>
      <c r="HX375" s="67"/>
      <c r="HY375" s="67"/>
      <c r="HZ375" s="67"/>
      <c r="IA375" s="67"/>
      <c r="IB375" s="67"/>
      <c r="IC375" s="67"/>
      <c r="ID375" s="67"/>
      <c r="IE375" s="67"/>
      <c r="IF375" s="67"/>
      <c r="IG375" s="67"/>
      <c r="IH375" s="67"/>
      <c r="II375" s="67"/>
      <c r="IJ375" s="67"/>
      <c r="IK375" s="67"/>
      <c r="IL375" s="67"/>
    </row>
    <row r="376" spans="1:246" s="52" customFormat="1"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c r="HT376" s="67"/>
      <c r="HU376" s="67"/>
      <c r="HV376" s="67"/>
      <c r="HW376" s="67"/>
      <c r="HX376" s="67"/>
      <c r="HY376" s="67"/>
      <c r="HZ376" s="67"/>
      <c r="IA376" s="67"/>
      <c r="IB376" s="67"/>
      <c r="IC376" s="67"/>
      <c r="ID376" s="67"/>
      <c r="IE376" s="67"/>
      <c r="IF376" s="67"/>
      <c r="IG376" s="67"/>
      <c r="IH376" s="67"/>
      <c r="II376" s="67"/>
      <c r="IJ376" s="67"/>
      <c r="IK376" s="67"/>
      <c r="IL376" s="67"/>
    </row>
    <row r="377" spans="1:246" s="52" customFormat="1"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c r="HT377" s="67"/>
      <c r="HU377" s="67"/>
      <c r="HV377" s="67"/>
      <c r="HW377" s="67"/>
      <c r="HX377" s="67"/>
      <c r="HY377" s="67"/>
      <c r="HZ377" s="67"/>
      <c r="IA377" s="67"/>
      <c r="IB377" s="67"/>
      <c r="IC377" s="67"/>
      <c r="ID377" s="67"/>
      <c r="IE377" s="67"/>
      <c r="IF377" s="67"/>
      <c r="IG377" s="67"/>
      <c r="IH377" s="67"/>
      <c r="II377" s="67"/>
      <c r="IJ377" s="67"/>
      <c r="IK377" s="67"/>
      <c r="IL377" s="67"/>
    </row>
    <row r="378" spans="1:246" s="52" customFormat="1"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c r="HT378" s="67"/>
      <c r="HU378" s="67"/>
      <c r="HV378" s="67"/>
      <c r="HW378" s="67"/>
      <c r="HX378" s="67"/>
      <c r="HY378" s="67"/>
      <c r="HZ378" s="67"/>
      <c r="IA378" s="67"/>
      <c r="IB378" s="67"/>
      <c r="IC378" s="67"/>
      <c r="ID378" s="67"/>
      <c r="IE378" s="67"/>
      <c r="IF378" s="67"/>
      <c r="IG378" s="67"/>
      <c r="IH378" s="67"/>
      <c r="II378" s="67"/>
      <c r="IJ378" s="67"/>
      <c r="IK378" s="67"/>
      <c r="IL378" s="67"/>
    </row>
    <row r="379" spans="1:246" s="52" customFormat="1"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c r="HT379" s="67"/>
      <c r="HU379" s="67"/>
      <c r="HV379" s="67"/>
      <c r="HW379" s="67"/>
      <c r="HX379" s="67"/>
      <c r="HY379" s="67"/>
      <c r="HZ379" s="67"/>
      <c r="IA379" s="67"/>
      <c r="IB379" s="67"/>
      <c r="IC379" s="67"/>
      <c r="ID379" s="67"/>
      <c r="IE379" s="67"/>
      <c r="IF379" s="67"/>
      <c r="IG379" s="67"/>
      <c r="IH379" s="67"/>
      <c r="II379" s="67"/>
      <c r="IJ379" s="67"/>
      <c r="IK379" s="67"/>
      <c r="IL379" s="67"/>
    </row>
    <row r="380" spans="1:246" s="52" customFormat="1"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c r="HT380" s="67"/>
      <c r="HU380" s="67"/>
      <c r="HV380" s="67"/>
      <c r="HW380" s="67"/>
      <c r="HX380" s="67"/>
      <c r="HY380" s="67"/>
      <c r="HZ380" s="67"/>
      <c r="IA380" s="67"/>
      <c r="IB380" s="67"/>
      <c r="IC380" s="67"/>
      <c r="ID380" s="67"/>
      <c r="IE380" s="67"/>
      <c r="IF380" s="67"/>
      <c r="IG380" s="67"/>
      <c r="IH380" s="67"/>
      <c r="II380" s="67"/>
      <c r="IJ380" s="67"/>
      <c r="IK380" s="67"/>
      <c r="IL380" s="67"/>
    </row>
    <row r="381" spans="1:246" s="52" customFormat="1"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c r="HT381" s="67"/>
      <c r="HU381" s="67"/>
      <c r="HV381" s="67"/>
      <c r="HW381" s="67"/>
      <c r="HX381" s="67"/>
      <c r="HY381" s="67"/>
      <c r="HZ381" s="67"/>
      <c r="IA381" s="67"/>
      <c r="IB381" s="67"/>
      <c r="IC381" s="67"/>
      <c r="ID381" s="67"/>
      <c r="IE381" s="67"/>
      <c r="IF381" s="67"/>
      <c r="IG381" s="67"/>
      <c r="IH381" s="67"/>
      <c r="II381" s="67"/>
      <c r="IJ381" s="67"/>
      <c r="IK381" s="67"/>
      <c r="IL381" s="67"/>
    </row>
    <row r="382" spans="1:246" s="52" customFormat="1"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c r="HT382" s="67"/>
      <c r="HU382" s="67"/>
      <c r="HV382" s="67"/>
      <c r="HW382" s="67"/>
      <c r="HX382" s="67"/>
      <c r="HY382" s="67"/>
      <c r="HZ382" s="67"/>
      <c r="IA382" s="67"/>
      <c r="IB382" s="67"/>
      <c r="IC382" s="67"/>
      <c r="ID382" s="67"/>
      <c r="IE382" s="67"/>
      <c r="IF382" s="67"/>
      <c r="IG382" s="67"/>
      <c r="IH382" s="67"/>
      <c r="II382" s="67"/>
      <c r="IJ382" s="67"/>
      <c r="IK382" s="67"/>
      <c r="IL382" s="67"/>
    </row>
    <row r="383" spans="1:246" s="52" customFormat="1"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c r="HT383" s="67"/>
      <c r="HU383" s="67"/>
      <c r="HV383" s="67"/>
      <c r="HW383" s="67"/>
      <c r="HX383" s="67"/>
      <c r="HY383" s="67"/>
      <c r="HZ383" s="67"/>
      <c r="IA383" s="67"/>
      <c r="IB383" s="67"/>
      <c r="IC383" s="67"/>
      <c r="ID383" s="67"/>
      <c r="IE383" s="67"/>
      <c r="IF383" s="67"/>
      <c r="IG383" s="67"/>
      <c r="IH383" s="67"/>
      <c r="II383" s="67"/>
      <c r="IJ383" s="67"/>
      <c r="IK383" s="67"/>
      <c r="IL383" s="67"/>
    </row>
    <row r="384" spans="1:246" s="52" customFormat="1"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c r="HT384" s="67"/>
      <c r="HU384" s="67"/>
      <c r="HV384" s="67"/>
      <c r="HW384" s="67"/>
      <c r="HX384" s="67"/>
      <c r="HY384" s="67"/>
      <c r="HZ384" s="67"/>
      <c r="IA384" s="67"/>
      <c r="IB384" s="67"/>
      <c r="IC384" s="67"/>
      <c r="ID384" s="67"/>
      <c r="IE384" s="67"/>
      <c r="IF384" s="67"/>
      <c r="IG384" s="67"/>
      <c r="IH384" s="67"/>
      <c r="II384" s="67"/>
      <c r="IJ384" s="67"/>
      <c r="IK384" s="67"/>
      <c r="IL384" s="67"/>
    </row>
    <row r="385" spans="1:246" s="52" customFormat="1"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c r="HT385" s="67"/>
      <c r="HU385" s="67"/>
      <c r="HV385" s="67"/>
      <c r="HW385" s="67"/>
      <c r="HX385" s="67"/>
      <c r="HY385" s="67"/>
      <c r="HZ385" s="67"/>
      <c r="IA385" s="67"/>
      <c r="IB385" s="67"/>
      <c r="IC385" s="67"/>
      <c r="ID385" s="67"/>
      <c r="IE385" s="67"/>
      <c r="IF385" s="67"/>
      <c r="IG385" s="67"/>
      <c r="IH385" s="67"/>
      <c r="II385" s="67"/>
      <c r="IJ385" s="67"/>
      <c r="IK385" s="67"/>
      <c r="IL385" s="67"/>
    </row>
    <row r="386" spans="1:246" s="52" customFormat="1"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c r="HT386" s="67"/>
      <c r="HU386" s="67"/>
      <c r="HV386" s="67"/>
      <c r="HW386" s="67"/>
      <c r="HX386" s="67"/>
      <c r="HY386" s="67"/>
      <c r="HZ386" s="67"/>
      <c r="IA386" s="67"/>
      <c r="IB386" s="67"/>
      <c r="IC386" s="67"/>
      <c r="ID386" s="67"/>
      <c r="IE386" s="67"/>
      <c r="IF386" s="67"/>
      <c r="IG386" s="67"/>
      <c r="IH386" s="67"/>
      <c r="II386" s="67"/>
      <c r="IJ386" s="67"/>
      <c r="IK386" s="67"/>
      <c r="IL386" s="67"/>
    </row>
    <row r="387" spans="1:246" s="52" customFormat="1"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c r="HT387" s="67"/>
      <c r="HU387" s="67"/>
      <c r="HV387" s="67"/>
      <c r="HW387" s="67"/>
      <c r="HX387" s="67"/>
      <c r="HY387" s="67"/>
      <c r="HZ387" s="67"/>
      <c r="IA387" s="67"/>
      <c r="IB387" s="67"/>
      <c r="IC387" s="67"/>
      <c r="ID387" s="67"/>
      <c r="IE387" s="67"/>
      <c r="IF387" s="67"/>
      <c r="IG387" s="67"/>
      <c r="IH387" s="67"/>
      <c r="II387" s="67"/>
      <c r="IJ387" s="67"/>
      <c r="IK387" s="67"/>
      <c r="IL387" s="67"/>
    </row>
    <row r="388" spans="1:246" s="52" customFormat="1"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c r="HT388" s="67"/>
      <c r="HU388" s="67"/>
      <c r="HV388" s="67"/>
      <c r="HW388" s="67"/>
      <c r="HX388" s="67"/>
      <c r="HY388" s="67"/>
      <c r="HZ388" s="67"/>
      <c r="IA388" s="67"/>
      <c r="IB388" s="67"/>
      <c r="IC388" s="67"/>
      <c r="ID388" s="67"/>
      <c r="IE388" s="67"/>
      <c r="IF388" s="67"/>
      <c r="IG388" s="67"/>
      <c r="IH388" s="67"/>
      <c r="II388" s="67"/>
      <c r="IJ388" s="67"/>
      <c r="IK388" s="67"/>
      <c r="IL388" s="67"/>
    </row>
    <row r="389" spans="1:246" s="52" customFormat="1"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c r="HT389" s="67"/>
      <c r="HU389" s="67"/>
      <c r="HV389" s="67"/>
      <c r="HW389" s="67"/>
      <c r="HX389" s="67"/>
      <c r="HY389" s="67"/>
      <c r="HZ389" s="67"/>
      <c r="IA389" s="67"/>
      <c r="IB389" s="67"/>
      <c r="IC389" s="67"/>
      <c r="ID389" s="67"/>
      <c r="IE389" s="67"/>
      <c r="IF389" s="67"/>
      <c r="IG389" s="67"/>
      <c r="IH389" s="67"/>
      <c r="II389" s="67"/>
      <c r="IJ389" s="67"/>
      <c r="IK389" s="67"/>
      <c r="IL389" s="67"/>
    </row>
    <row r="390" spans="1:246" s="52" customFormat="1"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c r="HT390" s="67"/>
      <c r="HU390" s="67"/>
      <c r="HV390" s="67"/>
      <c r="HW390" s="67"/>
      <c r="HX390" s="67"/>
      <c r="HY390" s="67"/>
      <c r="HZ390" s="67"/>
      <c r="IA390" s="67"/>
      <c r="IB390" s="67"/>
      <c r="IC390" s="67"/>
      <c r="ID390" s="67"/>
      <c r="IE390" s="67"/>
      <c r="IF390" s="67"/>
      <c r="IG390" s="67"/>
      <c r="IH390" s="67"/>
      <c r="II390" s="67"/>
      <c r="IJ390" s="67"/>
      <c r="IK390" s="67"/>
      <c r="IL390" s="67"/>
    </row>
    <row r="391" spans="1:246" s="52" customFormat="1"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c r="HT391" s="67"/>
      <c r="HU391" s="67"/>
      <c r="HV391" s="67"/>
      <c r="HW391" s="67"/>
      <c r="HX391" s="67"/>
      <c r="HY391" s="67"/>
      <c r="HZ391" s="67"/>
      <c r="IA391" s="67"/>
      <c r="IB391" s="67"/>
      <c r="IC391" s="67"/>
      <c r="ID391" s="67"/>
      <c r="IE391" s="67"/>
      <c r="IF391" s="67"/>
      <c r="IG391" s="67"/>
      <c r="IH391" s="67"/>
      <c r="II391" s="67"/>
      <c r="IJ391" s="67"/>
      <c r="IK391" s="67"/>
      <c r="IL391" s="67"/>
    </row>
    <row r="392" spans="1:246" s="52" customFormat="1"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c r="HT392" s="67"/>
      <c r="HU392" s="67"/>
      <c r="HV392" s="67"/>
      <c r="HW392" s="67"/>
      <c r="HX392" s="67"/>
      <c r="HY392" s="67"/>
      <c r="HZ392" s="67"/>
      <c r="IA392" s="67"/>
      <c r="IB392" s="67"/>
      <c r="IC392" s="67"/>
      <c r="ID392" s="67"/>
      <c r="IE392" s="67"/>
      <c r="IF392" s="67"/>
      <c r="IG392" s="67"/>
      <c r="IH392" s="67"/>
      <c r="II392" s="67"/>
      <c r="IJ392" s="67"/>
      <c r="IK392" s="67"/>
      <c r="IL392" s="67"/>
    </row>
    <row r="393" spans="1:246" s="52" customFormat="1"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c r="HT393" s="67"/>
      <c r="HU393" s="67"/>
      <c r="HV393" s="67"/>
      <c r="HW393" s="67"/>
      <c r="HX393" s="67"/>
      <c r="HY393" s="67"/>
      <c r="HZ393" s="67"/>
      <c r="IA393" s="67"/>
      <c r="IB393" s="67"/>
      <c r="IC393" s="67"/>
      <c r="ID393" s="67"/>
      <c r="IE393" s="67"/>
      <c r="IF393" s="67"/>
      <c r="IG393" s="67"/>
      <c r="IH393" s="67"/>
      <c r="II393" s="67"/>
      <c r="IJ393" s="67"/>
      <c r="IK393" s="67"/>
      <c r="IL393" s="67"/>
    </row>
    <row r="394" spans="1:246" s="52" customFormat="1"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c r="HT394" s="67"/>
      <c r="HU394" s="67"/>
      <c r="HV394" s="67"/>
      <c r="HW394" s="67"/>
      <c r="HX394" s="67"/>
      <c r="HY394" s="67"/>
      <c r="HZ394" s="67"/>
      <c r="IA394" s="67"/>
      <c r="IB394" s="67"/>
      <c r="IC394" s="67"/>
      <c r="ID394" s="67"/>
      <c r="IE394" s="67"/>
      <c r="IF394" s="67"/>
      <c r="IG394" s="67"/>
      <c r="IH394" s="67"/>
      <c r="II394" s="67"/>
      <c r="IJ394" s="67"/>
      <c r="IK394" s="67"/>
      <c r="IL394" s="67"/>
    </row>
    <row r="395" spans="1:246" s="52" customFormat="1"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c r="HT395" s="67"/>
      <c r="HU395" s="67"/>
      <c r="HV395" s="67"/>
      <c r="HW395" s="67"/>
      <c r="HX395" s="67"/>
      <c r="HY395" s="67"/>
      <c r="HZ395" s="67"/>
      <c r="IA395" s="67"/>
      <c r="IB395" s="67"/>
      <c r="IC395" s="67"/>
      <c r="ID395" s="67"/>
      <c r="IE395" s="67"/>
      <c r="IF395" s="67"/>
      <c r="IG395" s="67"/>
      <c r="IH395" s="67"/>
      <c r="II395" s="67"/>
      <c r="IJ395" s="67"/>
      <c r="IK395" s="67"/>
      <c r="IL395" s="67"/>
    </row>
    <row r="396" spans="1:246" s="52" customFormat="1"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c r="HT396" s="67"/>
      <c r="HU396" s="67"/>
      <c r="HV396" s="67"/>
      <c r="HW396" s="67"/>
      <c r="HX396" s="67"/>
      <c r="HY396" s="67"/>
      <c r="HZ396" s="67"/>
      <c r="IA396" s="67"/>
      <c r="IB396" s="67"/>
      <c r="IC396" s="67"/>
      <c r="ID396" s="67"/>
      <c r="IE396" s="67"/>
      <c r="IF396" s="67"/>
      <c r="IG396" s="67"/>
      <c r="IH396" s="67"/>
      <c r="II396" s="67"/>
      <c r="IJ396" s="67"/>
      <c r="IK396" s="67"/>
      <c r="IL396" s="67"/>
    </row>
    <row r="397" spans="1:246" s="52" customFormat="1"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row>
    <row r="398" spans="1:246" s="52" customFormat="1"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row>
    <row r="399" spans="1:246" s="52" customFormat="1"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row>
    <row r="400" spans="1:246" s="52" customFormat="1"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row>
    <row r="401" spans="1:246" s="52" customFormat="1"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row>
    <row r="402" spans="1:246" s="52" customFormat="1"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c r="HT402" s="67"/>
      <c r="HU402" s="67"/>
      <c r="HV402" s="67"/>
      <c r="HW402" s="67"/>
      <c r="HX402" s="67"/>
      <c r="HY402" s="67"/>
      <c r="HZ402" s="67"/>
      <c r="IA402" s="67"/>
      <c r="IB402" s="67"/>
      <c r="IC402" s="67"/>
      <c r="ID402" s="67"/>
      <c r="IE402" s="67"/>
      <c r="IF402" s="67"/>
      <c r="IG402" s="67"/>
      <c r="IH402" s="67"/>
      <c r="II402" s="67"/>
      <c r="IJ402" s="67"/>
      <c r="IK402" s="67"/>
      <c r="IL402" s="67"/>
    </row>
    <row r="403" spans="1:246" s="52" customFormat="1"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c r="HT403" s="67"/>
      <c r="HU403" s="67"/>
      <c r="HV403" s="67"/>
      <c r="HW403" s="67"/>
      <c r="HX403" s="67"/>
      <c r="HY403" s="67"/>
      <c r="HZ403" s="67"/>
      <c r="IA403" s="67"/>
      <c r="IB403" s="67"/>
      <c r="IC403" s="67"/>
      <c r="ID403" s="67"/>
      <c r="IE403" s="67"/>
      <c r="IF403" s="67"/>
      <c r="IG403" s="67"/>
      <c r="IH403" s="67"/>
      <c r="II403" s="67"/>
      <c r="IJ403" s="67"/>
      <c r="IK403" s="67"/>
      <c r="IL403" s="67"/>
    </row>
    <row r="404" spans="1:246" s="52" customFormat="1"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row>
    <row r="405" spans="1:246" s="52" customFormat="1"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c r="IL405" s="67"/>
    </row>
    <row r="406" spans="1:246" s="52" customFormat="1"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c r="HT406" s="67"/>
      <c r="HU406" s="67"/>
      <c r="HV406" s="67"/>
      <c r="HW406" s="67"/>
      <c r="HX406" s="67"/>
      <c r="HY406" s="67"/>
      <c r="HZ406" s="67"/>
      <c r="IA406" s="67"/>
      <c r="IB406" s="67"/>
      <c r="IC406" s="67"/>
      <c r="ID406" s="67"/>
      <c r="IE406" s="67"/>
      <c r="IF406" s="67"/>
      <c r="IG406" s="67"/>
      <c r="IH406" s="67"/>
      <c r="II406" s="67"/>
      <c r="IJ406" s="67"/>
      <c r="IK406" s="67"/>
      <c r="IL406" s="67"/>
    </row>
    <row r="407" spans="1:246" s="52" customFormat="1"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row>
    <row r="408" spans="1:246" s="52" customFormat="1"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row>
    <row r="409" spans="1:246" s="52" customFormat="1"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row>
    <row r="410" spans="1:246" s="52" customFormat="1"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c r="HT410" s="67"/>
      <c r="HU410" s="67"/>
      <c r="HV410" s="67"/>
      <c r="HW410" s="67"/>
      <c r="HX410" s="67"/>
      <c r="HY410" s="67"/>
      <c r="HZ410" s="67"/>
      <c r="IA410" s="67"/>
      <c r="IB410" s="67"/>
      <c r="IC410" s="67"/>
      <c r="ID410" s="67"/>
      <c r="IE410" s="67"/>
      <c r="IF410" s="67"/>
      <c r="IG410" s="67"/>
      <c r="IH410" s="67"/>
      <c r="II410" s="67"/>
      <c r="IJ410" s="67"/>
      <c r="IK410" s="67"/>
      <c r="IL410" s="67"/>
    </row>
    <row r="411" spans="1:246" s="52" customFormat="1"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row>
    <row r="412" spans="1:246" s="52" customFormat="1"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row>
    <row r="413" spans="1:246" s="52" customFormat="1"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c r="HT413" s="67"/>
      <c r="HU413" s="67"/>
      <c r="HV413" s="67"/>
      <c r="HW413" s="67"/>
      <c r="HX413" s="67"/>
      <c r="HY413" s="67"/>
      <c r="HZ413" s="67"/>
      <c r="IA413" s="67"/>
      <c r="IB413" s="67"/>
      <c r="IC413" s="67"/>
      <c r="ID413" s="67"/>
      <c r="IE413" s="67"/>
      <c r="IF413" s="67"/>
      <c r="IG413" s="67"/>
      <c r="IH413" s="67"/>
      <c r="II413" s="67"/>
      <c r="IJ413" s="67"/>
      <c r="IK413" s="67"/>
      <c r="IL413" s="67"/>
    </row>
    <row r="414" spans="1:246" s="52" customFormat="1"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row>
    <row r="415" spans="1:246" s="52" customFormat="1"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row>
    <row r="416" spans="1:246" s="52" customFormat="1"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c r="HT416" s="67"/>
      <c r="HU416" s="67"/>
      <c r="HV416" s="67"/>
      <c r="HW416" s="67"/>
      <c r="HX416" s="67"/>
      <c r="HY416" s="67"/>
      <c r="HZ416" s="67"/>
      <c r="IA416" s="67"/>
      <c r="IB416" s="67"/>
      <c r="IC416" s="67"/>
      <c r="ID416" s="67"/>
      <c r="IE416" s="67"/>
      <c r="IF416" s="67"/>
      <c r="IG416" s="67"/>
      <c r="IH416" s="67"/>
      <c r="II416" s="67"/>
      <c r="IJ416" s="67"/>
      <c r="IK416" s="67"/>
      <c r="IL416" s="67"/>
    </row>
    <row r="417" spans="1:246" s="52" customFormat="1"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row>
    <row r="418" spans="1:246" s="52" customFormat="1"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row>
    <row r="419" spans="1:246" s="52" customFormat="1"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2" customFormat="1" ht="18" customHeight="1">
      <c r="A1" s="55" t="s">
        <v>85</v>
      </c>
      <c r="B1" s="68"/>
      <c r="C1" s="68"/>
      <c r="D1" s="69"/>
      <c r="E1" s="55"/>
      <c r="F1" s="55"/>
      <c r="G1" s="67"/>
      <c r="H1" s="67"/>
      <c r="I1" s="67"/>
      <c r="J1" s="67"/>
      <c r="K1" s="70"/>
      <c r="L1" s="70"/>
      <c r="M1" s="67"/>
    </row>
    <row r="2" spans="1:13" s="187" customFormat="1" ht="24.75" customHeight="1">
      <c r="A2" s="190" t="s">
        <v>86</v>
      </c>
      <c r="B2" s="190"/>
      <c r="C2" s="190"/>
      <c r="D2" s="190"/>
      <c r="E2" s="190"/>
      <c r="F2" s="190"/>
      <c r="G2" s="190"/>
      <c r="H2" s="190"/>
      <c r="I2" s="190"/>
      <c r="J2" s="190"/>
      <c r="K2" s="190"/>
      <c r="L2" s="190"/>
      <c r="M2" s="189"/>
    </row>
    <row r="3" spans="1:13" s="52" customFormat="1" ht="38.25" customHeight="1">
      <c r="A3" s="58" t="str">
        <f>'1、部门收支总表'!A3:C3</f>
        <v>单位名称：华容县小集成洪泛区管委会</v>
      </c>
      <c r="B3" s="59"/>
      <c r="C3" s="59"/>
      <c r="D3" s="59"/>
      <c r="E3" s="55"/>
      <c r="F3" s="55"/>
      <c r="G3" s="188"/>
      <c r="H3" s="188"/>
      <c r="I3" s="188"/>
      <c r="J3" s="188"/>
      <c r="K3" s="195" t="s">
        <v>87</v>
      </c>
      <c r="L3" s="195"/>
      <c r="M3" s="67"/>
    </row>
    <row r="4" spans="1:13" s="52" customFormat="1" ht="24.75" customHeight="1">
      <c r="A4" s="72" t="s">
        <v>88</v>
      </c>
      <c r="B4" s="93"/>
      <c r="C4" s="93" t="s">
        <v>89</v>
      </c>
      <c r="D4" s="191" t="s">
        <v>90</v>
      </c>
      <c r="E4" s="77" t="s">
        <v>91</v>
      </c>
      <c r="F4" s="77" t="s">
        <v>92</v>
      </c>
      <c r="G4" s="77" t="s">
        <v>93</v>
      </c>
      <c r="H4" s="77" t="s">
        <v>94</v>
      </c>
      <c r="I4" s="196"/>
      <c r="J4" s="95" t="s">
        <v>95</v>
      </c>
      <c r="K4" s="95" t="s">
        <v>96</v>
      </c>
      <c r="L4" s="75" t="s">
        <v>97</v>
      </c>
      <c r="M4" s="65"/>
    </row>
    <row r="5" spans="1:13" s="52" customFormat="1" ht="27.75" customHeight="1">
      <c r="A5" s="192" t="s">
        <v>98</v>
      </c>
      <c r="B5" s="192" t="s">
        <v>99</v>
      </c>
      <c r="C5" s="132"/>
      <c r="D5" s="193"/>
      <c r="E5" s="77"/>
      <c r="F5" s="80"/>
      <c r="G5" s="77"/>
      <c r="H5" s="194" t="s">
        <v>100</v>
      </c>
      <c r="I5" s="192" t="s">
        <v>101</v>
      </c>
      <c r="J5" s="132"/>
      <c r="K5" s="132"/>
      <c r="L5" s="78"/>
      <c r="M5" s="65"/>
    </row>
    <row r="6" spans="1:13" s="54" customFormat="1" ht="24" customHeight="1">
      <c r="A6" s="81"/>
      <c r="B6" s="124" t="s">
        <v>102</v>
      </c>
      <c r="C6" s="82">
        <f>C7</f>
        <v>328</v>
      </c>
      <c r="D6" s="82">
        <f aca="true" t="shared" si="0" ref="D6:L6">D7</f>
        <v>328</v>
      </c>
      <c r="E6" s="82">
        <f t="shared" si="0"/>
        <v>0</v>
      </c>
      <c r="F6" s="82">
        <f t="shared" si="0"/>
        <v>0</v>
      </c>
      <c r="G6" s="82">
        <f t="shared" si="0"/>
        <v>0</v>
      </c>
      <c r="H6" s="82">
        <f t="shared" si="0"/>
        <v>0</v>
      </c>
      <c r="I6" s="82">
        <f t="shared" si="0"/>
        <v>0</v>
      </c>
      <c r="J6" s="82">
        <f t="shared" si="0"/>
        <v>0</v>
      </c>
      <c r="K6" s="82">
        <f t="shared" si="0"/>
        <v>0</v>
      </c>
      <c r="L6" s="82">
        <f t="shared" si="0"/>
        <v>0</v>
      </c>
      <c r="M6" s="65"/>
    </row>
    <row r="7" spans="1:13" s="52" customFormat="1" ht="24" customHeight="1">
      <c r="A7" s="81"/>
      <c r="B7" s="124"/>
      <c r="C7" s="82">
        <f>D7</f>
        <v>328</v>
      </c>
      <c r="D7" s="82">
        <f>'1、部门收支总表'!B31</f>
        <v>328</v>
      </c>
      <c r="E7" s="82">
        <v>0</v>
      </c>
      <c r="F7" s="83"/>
      <c r="G7" s="151">
        <v>0</v>
      </c>
      <c r="H7" s="82">
        <v>0</v>
      </c>
      <c r="I7" s="82">
        <v>0</v>
      </c>
      <c r="J7" s="82">
        <v>0</v>
      </c>
      <c r="K7" s="82">
        <v>0</v>
      </c>
      <c r="L7" s="18">
        <v>0</v>
      </c>
      <c r="M7" s="67"/>
    </row>
    <row r="8" spans="1:13" s="52" customFormat="1" ht="24" customHeight="1">
      <c r="A8" s="67"/>
      <c r="B8" s="67"/>
      <c r="C8" s="67"/>
      <c r="D8" s="67"/>
      <c r="E8" s="67"/>
      <c r="F8" s="67"/>
      <c r="G8" s="67"/>
      <c r="H8" s="67"/>
      <c r="I8" s="67"/>
      <c r="J8" s="67"/>
      <c r="K8" s="67"/>
      <c r="L8" s="67"/>
      <c r="M8" s="67"/>
    </row>
    <row r="9" spans="1:13" s="52" customFormat="1" ht="24" customHeight="1">
      <c r="A9" s="67"/>
      <c r="B9" s="67"/>
      <c r="C9" s="67"/>
      <c r="D9" s="67"/>
      <c r="E9" s="67"/>
      <c r="F9" s="67"/>
      <c r="G9" s="67"/>
      <c r="H9" s="67"/>
      <c r="I9" s="67"/>
      <c r="J9" s="67"/>
      <c r="K9" s="67"/>
      <c r="L9" s="67"/>
      <c r="M9" s="67"/>
    </row>
    <row r="10" spans="1:13" s="52" customFormat="1" ht="24" customHeight="1">
      <c r="A10" s="67"/>
      <c r="B10" s="67"/>
      <c r="C10" s="67"/>
      <c r="D10" s="67"/>
      <c r="E10" s="67"/>
      <c r="F10" s="67"/>
      <c r="G10" s="67"/>
      <c r="H10" s="67"/>
      <c r="I10" s="67"/>
      <c r="J10" s="67"/>
      <c r="K10" s="67"/>
      <c r="L10" s="67"/>
      <c r="M10" s="67"/>
    </row>
    <row r="11" spans="1:13" s="52" customFormat="1" ht="24" customHeight="1">
      <c r="A11" s="67"/>
      <c r="B11" s="67"/>
      <c r="C11" s="67"/>
      <c r="D11" s="67"/>
      <c r="E11" s="67"/>
      <c r="F11" s="67"/>
      <c r="G11" s="67"/>
      <c r="H11" s="67"/>
      <c r="I11" s="67"/>
      <c r="J11" s="67"/>
      <c r="K11" s="67"/>
      <c r="L11" s="67"/>
      <c r="M11" s="67"/>
    </row>
    <row r="12" spans="1:13" s="52" customFormat="1" ht="24" customHeight="1">
      <c r="A12" s="67"/>
      <c r="B12" s="67"/>
      <c r="C12" s="67"/>
      <c r="D12" s="67"/>
      <c r="E12" s="67"/>
      <c r="F12" s="67"/>
      <c r="G12" s="67"/>
      <c r="H12" s="67"/>
      <c r="I12" s="67"/>
      <c r="J12" s="67"/>
      <c r="K12" s="67"/>
      <c r="L12" s="67"/>
      <c r="M12" s="67"/>
    </row>
    <row r="13" spans="1:13" s="52" customFormat="1" ht="24" customHeight="1">
      <c r="A13" s="67"/>
      <c r="B13" s="67"/>
      <c r="C13" s="67"/>
      <c r="D13" s="67"/>
      <c r="E13" s="67"/>
      <c r="F13" s="67"/>
      <c r="G13" s="67"/>
      <c r="H13" s="67"/>
      <c r="I13" s="67"/>
      <c r="J13" s="67"/>
      <c r="K13" s="67"/>
      <c r="L13" s="67"/>
      <c r="M13" s="67"/>
    </row>
    <row r="14" spans="1:13" s="52" customFormat="1" ht="24" customHeight="1">
      <c r="A14" s="67"/>
      <c r="B14" s="67"/>
      <c r="C14" s="67"/>
      <c r="D14" s="67"/>
      <c r="E14" s="67"/>
      <c r="F14" s="67"/>
      <c r="G14" s="67"/>
      <c r="H14" s="67"/>
      <c r="I14" s="67"/>
      <c r="J14" s="67"/>
      <c r="K14" s="67"/>
      <c r="L14" s="67"/>
      <c r="M14" s="67"/>
    </row>
    <row r="15" spans="1:13" s="52" customFormat="1" ht="24" customHeight="1">
      <c r="A15" s="67"/>
      <c r="B15" s="67"/>
      <c r="C15" s="67"/>
      <c r="D15" s="67"/>
      <c r="E15" s="67"/>
      <c r="F15" s="67"/>
      <c r="G15" s="67"/>
      <c r="H15" s="67"/>
      <c r="I15" s="67"/>
      <c r="J15" s="67"/>
      <c r="K15" s="67"/>
      <c r="L15" s="67"/>
      <c r="M15" s="67"/>
    </row>
    <row r="16" spans="1:13" s="52" customFormat="1" ht="24" customHeight="1">
      <c r="A16" s="67"/>
      <c r="B16" s="67"/>
      <c r="C16" s="67"/>
      <c r="D16" s="67"/>
      <c r="E16" s="67"/>
      <c r="F16" s="67"/>
      <c r="G16" s="67"/>
      <c r="H16" s="67"/>
      <c r="I16" s="67"/>
      <c r="J16" s="67"/>
      <c r="K16" s="67"/>
      <c r="L16" s="67"/>
      <c r="M16" s="67"/>
    </row>
    <row r="17" spans="1:13" s="52" customFormat="1" ht="24" customHeight="1">
      <c r="A17" s="67"/>
      <c r="B17" s="67"/>
      <c r="C17" s="67"/>
      <c r="D17" s="67"/>
      <c r="E17" s="67"/>
      <c r="F17" s="67"/>
      <c r="G17" s="67"/>
      <c r="H17" s="67"/>
      <c r="I17" s="67"/>
      <c r="J17" s="67"/>
      <c r="K17" s="67"/>
      <c r="L17" s="67"/>
      <c r="M17" s="67"/>
    </row>
    <row r="18" spans="1:13" s="52" customFormat="1" ht="24" customHeight="1">
      <c r="A18" s="67"/>
      <c r="B18" s="67"/>
      <c r="C18" s="67"/>
      <c r="D18" s="67"/>
      <c r="E18" s="67"/>
      <c r="F18" s="67"/>
      <c r="G18" s="67"/>
      <c r="H18" s="67"/>
      <c r="I18" s="67"/>
      <c r="J18" s="67"/>
      <c r="K18" s="67"/>
      <c r="L18" s="67"/>
      <c r="M18" s="67"/>
    </row>
    <row r="19" spans="1:13" s="52" customFormat="1" ht="24" customHeight="1">
      <c r="A19" s="67"/>
      <c r="B19" s="67"/>
      <c r="C19" s="67"/>
      <c r="D19" s="67"/>
      <c r="E19" s="67"/>
      <c r="F19" s="67"/>
      <c r="G19" s="67"/>
      <c r="H19" s="67"/>
      <c r="I19" s="67"/>
      <c r="J19" s="67"/>
      <c r="K19" s="67"/>
      <c r="L19" s="67"/>
      <c r="M19" s="67"/>
    </row>
    <row r="20" spans="1:13" s="52" customFormat="1" ht="24" customHeight="1">
      <c r="A20" s="67"/>
      <c r="B20" s="67"/>
      <c r="C20" s="67"/>
      <c r="D20" s="67"/>
      <c r="E20" s="67"/>
      <c r="F20" s="67"/>
      <c r="G20" s="67"/>
      <c r="H20" s="67"/>
      <c r="I20" s="67"/>
      <c r="J20" s="67"/>
      <c r="K20" s="67"/>
      <c r="L20" s="67"/>
      <c r="M20" s="67"/>
    </row>
    <row r="21" spans="1:13" s="52" customFormat="1" ht="24" customHeight="1">
      <c r="A21" s="67"/>
      <c r="B21" s="67"/>
      <c r="C21" s="67"/>
      <c r="D21" s="67"/>
      <c r="E21" s="67"/>
      <c r="F21" s="67"/>
      <c r="G21" s="67"/>
      <c r="H21" s="67"/>
      <c r="I21" s="67"/>
      <c r="J21" s="67"/>
      <c r="K21" s="67"/>
      <c r="L21" s="67"/>
      <c r="M21" s="67"/>
    </row>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C9" sqref="C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2" customFormat="1" ht="18" customHeight="1">
      <c r="A1" s="55" t="s">
        <v>235</v>
      </c>
      <c r="B1" s="56"/>
      <c r="C1" s="56"/>
      <c r="D1" s="56"/>
      <c r="E1" s="56"/>
      <c r="F1" s="56"/>
      <c r="G1" s="56"/>
    </row>
    <row r="2" spans="1:7" s="53" customFormat="1" ht="27" customHeight="1">
      <c r="A2" s="57" t="s">
        <v>236</v>
      </c>
      <c r="B2" s="57"/>
      <c r="C2" s="57"/>
      <c r="D2" s="57"/>
      <c r="E2" s="57"/>
      <c r="F2" s="57"/>
      <c r="G2" s="57"/>
    </row>
    <row r="3" spans="1:7" s="52" customFormat="1" ht="22.5" customHeight="1">
      <c r="A3" s="58" t="str">
        <f>'1、部门收支总表'!A3:C3</f>
        <v>单位名称：华容县小集成洪泛区管委会</v>
      </c>
      <c r="B3" s="59"/>
      <c r="C3" s="59"/>
      <c r="D3" s="59"/>
      <c r="E3" s="59"/>
      <c r="F3" s="59"/>
      <c r="G3" s="60" t="s">
        <v>87</v>
      </c>
    </row>
    <row r="4" spans="1:7" s="52" customFormat="1" ht="25.5" customHeight="1">
      <c r="A4" s="16" t="s">
        <v>99</v>
      </c>
      <c r="B4" s="16" t="s">
        <v>237</v>
      </c>
      <c r="C4" s="16"/>
      <c r="D4" s="16"/>
      <c r="E4" s="16"/>
      <c r="F4" s="16"/>
      <c r="G4" s="16"/>
    </row>
    <row r="5" spans="1:7" s="52" customFormat="1" ht="25.5" customHeight="1">
      <c r="A5" s="16"/>
      <c r="B5" s="16" t="s">
        <v>238</v>
      </c>
      <c r="C5" s="16" t="s">
        <v>190</v>
      </c>
      <c r="D5" s="16" t="s">
        <v>239</v>
      </c>
      <c r="E5" s="61" t="s">
        <v>240</v>
      </c>
      <c r="F5" s="61"/>
      <c r="G5" s="16" t="s">
        <v>241</v>
      </c>
    </row>
    <row r="6" spans="1:7" s="52" customFormat="1" ht="27.75" customHeight="1">
      <c r="A6" s="16"/>
      <c r="B6" s="16"/>
      <c r="C6" s="16"/>
      <c r="D6" s="16"/>
      <c r="E6" s="16" t="s">
        <v>242</v>
      </c>
      <c r="F6" s="16" t="s">
        <v>194</v>
      </c>
      <c r="G6" s="16"/>
    </row>
    <row r="7" spans="1:7" s="54" customFormat="1" ht="30" customHeight="1">
      <c r="A7" s="62" t="s">
        <v>102</v>
      </c>
      <c r="B7" s="18"/>
      <c r="C7" s="18"/>
      <c r="D7" s="18"/>
      <c r="E7" s="18"/>
      <c r="F7" s="18"/>
      <c r="G7" s="18"/>
    </row>
    <row r="8" spans="1:8" s="52" customFormat="1" ht="30" customHeight="1">
      <c r="A8" s="62" t="s">
        <v>243</v>
      </c>
      <c r="B8" s="18">
        <f>C8</f>
        <v>4</v>
      </c>
      <c r="C8" s="18">
        <v>4</v>
      </c>
      <c r="D8" s="18"/>
      <c r="E8" s="18"/>
      <c r="F8" s="18"/>
      <c r="G8" s="18"/>
      <c r="H8" s="63"/>
    </row>
    <row r="9" spans="1:7" s="52" customFormat="1" ht="30" customHeight="1">
      <c r="A9" s="62"/>
      <c r="B9" s="18"/>
      <c r="C9" s="18"/>
      <c r="D9" s="18"/>
      <c r="E9" s="18"/>
      <c r="F9" s="18"/>
      <c r="G9" s="18"/>
    </row>
    <row r="10" spans="1:8" s="52" customFormat="1" ht="18" customHeight="1">
      <c r="A10" s="55" t="s">
        <v>244</v>
      </c>
      <c r="B10" s="63"/>
      <c r="C10" s="63"/>
      <c r="D10" s="63"/>
      <c r="E10" s="63"/>
      <c r="F10" s="63"/>
      <c r="G10" s="63"/>
      <c r="H10" s="63"/>
    </row>
    <row r="11" spans="1:7" s="52" customFormat="1" ht="18" customHeight="1">
      <c r="A11" s="55" t="s">
        <v>245</v>
      </c>
      <c r="B11" s="63"/>
      <c r="C11" s="63"/>
      <c r="D11" s="63"/>
      <c r="E11" s="63"/>
      <c r="F11" s="63"/>
      <c r="G11" s="63"/>
    </row>
    <row r="12" spans="1:7" s="52" customFormat="1" ht="18" customHeight="1">
      <c r="A12" s="55" t="s">
        <v>246</v>
      </c>
      <c r="C12" s="63"/>
      <c r="D12" s="63"/>
      <c r="E12" s="63"/>
      <c r="F12" s="63"/>
      <c r="G12" s="63"/>
    </row>
    <row r="13" spans="3:9" s="52" customFormat="1" ht="30" customHeight="1">
      <c r="C13" s="63"/>
      <c r="F13" s="63"/>
      <c r="I13" s="63"/>
    </row>
    <row r="14" spans="5:7" s="52" customFormat="1" ht="30" customHeight="1">
      <c r="E14" s="63"/>
      <c r="F14" s="63"/>
      <c r="G14" s="63"/>
    </row>
    <row r="15" s="52" customFormat="1" ht="30" customHeight="1"/>
    <row r="16" s="52" customFormat="1" ht="30" customHeight="1"/>
    <row r="17" s="52" customFormat="1" ht="30" customHeight="1">
      <c r="E17" s="63"/>
    </row>
    <row r="18" s="52" customFormat="1" ht="30" customHeight="1">
      <c r="D18" s="63"/>
    </row>
    <row r="19" s="52" customFormat="1" ht="11.25"/>
    <row r="20" s="52" customFormat="1" ht="11.25"/>
    <row r="21" s="52" customFormat="1" ht="11.25"/>
    <row r="22" s="52" customFormat="1" ht="11.25"/>
    <row r="23" s="52" customFormat="1" ht="11.25"/>
    <row r="24" s="52" customFormat="1" ht="11.25"/>
    <row r="25" s="52" customFormat="1" ht="11.25"/>
    <row r="26" s="52" customFormat="1" ht="11.25"/>
    <row r="27" s="52" customFormat="1" ht="11.25"/>
    <row r="28" s="52" customFormat="1" ht="11.25"/>
    <row r="29" s="52" customFormat="1" ht="11.25"/>
    <row r="30" s="52" customFormat="1" ht="11.25"/>
    <row r="31" s="52" customFormat="1" ht="11.25"/>
    <row r="32" s="52" customFormat="1" ht="11.25"/>
    <row r="33" s="52" customFormat="1" ht="11.25"/>
    <row r="34" s="52" customFormat="1" ht="11.25"/>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52" customFormat="1" ht="11.25"/>
    <row r="47" s="52" customFormat="1" ht="11.25"/>
    <row r="48" s="52" customFormat="1" ht="11.25"/>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row r="60" s="52" customFormat="1" ht="11.25"/>
    <row r="61" s="52" customFormat="1" ht="11.25"/>
    <row r="62" s="52" customFormat="1" ht="11.25"/>
    <row r="63" s="52" customFormat="1" ht="11.25"/>
    <row r="64" s="52" customFormat="1" ht="11.25"/>
    <row r="65" s="52" customFormat="1" ht="11.25"/>
    <row r="66" s="52" customFormat="1" ht="11.25"/>
    <row r="67" s="52" customFormat="1" ht="11.25"/>
    <row r="68" s="52" customFormat="1" ht="11.25"/>
    <row r="69" s="52" customFormat="1" ht="11.25"/>
    <row r="70" s="52" customFormat="1" ht="11.25"/>
    <row r="71" s="52" customFormat="1" ht="11.25"/>
    <row r="72" s="52" customFormat="1" ht="11.25"/>
    <row r="73" s="52" customFormat="1" ht="11.25"/>
    <row r="74" s="52" customFormat="1" ht="11.25"/>
    <row r="75" s="52" customFormat="1" ht="11.25"/>
    <row r="76" s="52" customFormat="1" ht="11.25"/>
    <row r="77" s="52" customFormat="1" ht="11.25"/>
    <row r="78" s="52" customFormat="1" ht="11.25"/>
    <row r="79" s="52" customFormat="1" ht="11.25"/>
    <row r="80" s="52" customFormat="1" ht="11.25"/>
    <row r="81" s="52" customFormat="1" ht="11.25"/>
    <row r="82" s="52" customFormat="1" ht="11.25"/>
    <row r="83" s="52" customFormat="1" ht="11.25"/>
    <row r="84" s="52" customFormat="1" ht="11.25"/>
    <row r="85" s="52" customFormat="1" ht="11.25"/>
    <row r="86" s="52" customFormat="1" ht="11.25"/>
    <row r="87" s="52" customFormat="1" ht="11.25"/>
    <row r="88" s="52" customFormat="1" ht="11.25"/>
    <row r="89" s="52" customFormat="1" ht="11.25"/>
    <row r="90" s="52" customFormat="1" ht="11.25"/>
    <row r="91" s="52" customFormat="1" ht="11.25"/>
    <row r="92" s="52" customFormat="1" ht="11.25"/>
    <row r="93" s="52" customFormat="1" ht="11.25"/>
    <row r="94" s="52" customFormat="1" ht="11.25"/>
    <row r="95" s="52" customFormat="1" ht="11.25"/>
    <row r="96" s="52" customFormat="1" ht="11.25"/>
    <row r="97" s="52" customFormat="1" ht="11.25"/>
    <row r="98" s="52" customFormat="1" ht="11.25"/>
    <row r="99" s="52" customFormat="1" ht="11.25"/>
    <row r="100" s="52" customFormat="1" ht="11.25"/>
    <row r="101" s="52" customFormat="1" ht="11.25"/>
    <row r="102" s="52" customFormat="1" ht="11.25"/>
    <row r="103" s="52" customFormat="1" ht="11.25"/>
    <row r="104" s="52" customFormat="1" ht="11.25"/>
    <row r="105" s="52" customFormat="1" ht="11.25"/>
    <row r="106" s="52" customFormat="1" ht="11.25"/>
    <row r="107" s="52" customFormat="1" ht="11.25"/>
    <row r="108" s="52" customFormat="1" ht="11.25"/>
    <row r="109" s="52" customFormat="1" ht="11.25"/>
    <row r="110" s="52" customFormat="1" ht="11.25"/>
    <row r="111" s="52" customFormat="1" ht="11.25"/>
    <row r="112" s="52" customFormat="1" ht="11.25"/>
    <row r="113" s="52" customFormat="1" ht="11.25"/>
    <row r="114" s="52" customFormat="1" ht="11.25"/>
    <row r="115" s="52" customFormat="1" ht="11.25"/>
    <row r="116" s="52" customFormat="1" ht="11.25"/>
    <row r="117" s="52" customFormat="1" ht="11.25"/>
    <row r="118" s="52" customFormat="1" ht="11.25"/>
    <row r="119" s="52" customFormat="1" ht="11.25"/>
    <row r="120" s="52" customFormat="1" ht="11.25"/>
    <row r="121" s="52" customFormat="1" ht="11.25"/>
    <row r="122" s="52" customFormat="1" ht="11.25"/>
    <row r="123" s="52" customFormat="1" ht="11.25"/>
    <row r="124" s="52" customFormat="1" ht="11.25"/>
    <row r="125" s="52" customFormat="1" ht="11.25"/>
    <row r="126" s="52" customFormat="1" ht="11.25"/>
    <row r="127" s="52" customFormat="1" ht="11.25"/>
    <row r="128" s="52" customFormat="1" ht="11.25"/>
    <row r="129" s="52" customFormat="1" ht="11.25"/>
    <row r="130" s="52" customFormat="1" ht="11.25"/>
    <row r="131" s="52" customFormat="1" ht="11.25"/>
    <row r="132" s="52" customFormat="1" ht="11.25"/>
    <row r="133" s="52" customFormat="1" ht="11.25"/>
    <row r="134" s="52" customFormat="1" ht="11.25"/>
    <row r="135" s="52" customFormat="1" ht="11.25"/>
    <row r="136" s="52" customFormat="1" ht="11.25"/>
    <row r="137" s="52" customFormat="1" ht="11.25"/>
    <row r="138" s="52" customFormat="1" ht="11.25"/>
    <row r="139" s="52" customFormat="1" ht="11.25"/>
    <row r="140" s="52" customFormat="1" ht="11.25"/>
    <row r="141" s="52" customFormat="1" ht="11.25"/>
    <row r="142" s="52" customFormat="1" ht="11.25"/>
    <row r="143" s="52" customFormat="1" ht="11.25"/>
    <row r="144" s="52" customFormat="1" ht="11.25"/>
    <row r="145" s="52" customFormat="1" ht="11.25"/>
    <row r="146" s="52" customFormat="1" ht="11.25"/>
    <row r="147" s="52" customFormat="1" ht="11.25"/>
    <row r="148" s="52" customFormat="1" ht="11.25"/>
    <row r="149" s="52" customFormat="1" ht="11.25"/>
    <row r="150" s="52" customFormat="1" ht="11.25"/>
    <row r="151" s="52" customFormat="1" ht="11.25"/>
    <row r="152" s="52" customFormat="1" ht="11.25"/>
    <row r="153" s="52" customFormat="1" ht="11.25"/>
    <row r="154" s="52" customFormat="1" ht="11.25"/>
    <row r="155" s="52" customFormat="1" ht="11.25"/>
    <row r="156" s="52" customFormat="1" ht="11.25"/>
    <row r="157" s="52" customFormat="1" ht="11.25"/>
    <row r="158" s="52" customFormat="1" ht="11.25"/>
    <row r="159" s="52" customFormat="1" ht="11.25"/>
    <row r="160" s="52" customFormat="1" ht="11.25"/>
    <row r="161" s="52" customFormat="1" ht="11.25"/>
    <row r="162" s="52" customFormat="1" ht="11.25"/>
    <row r="163" s="52" customFormat="1" ht="11.25"/>
    <row r="164" s="52" customFormat="1" ht="11.25"/>
    <row r="165" s="52" customFormat="1" ht="11.25"/>
    <row r="166" s="52" customFormat="1" ht="11.25"/>
    <row r="167" s="52" customFormat="1" ht="11.25"/>
    <row r="168" s="52" customFormat="1" ht="11.25"/>
    <row r="169" s="52" customFormat="1" ht="11.25"/>
    <row r="170" s="52" customFormat="1" ht="11.25"/>
    <row r="171" s="52" customFormat="1" ht="11.25"/>
    <row r="172" s="52" customFormat="1" ht="11.25"/>
    <row r="173" s="52" customFormat="1" ht="11.25"/>
    <row r="174" s="52" customFormat="1" ht="11.25"/>
    <row r="175" s="52" customFormat="1" ht="11.25"/>
    <row r="176" s="52" customFormat="1" ht="11.25"/>
    <row r="177" s="52" customFormat="1" ht="11.25"/>
    <row r="178" s="52" customFormat="1" ht="11.25"/>
    <row r="179" s="52" customFormat="1" ht="11.25"/>
    <row r="180" s="52" customFormat="1" ht="11.25"/>
    <row r="181" s="52" customFormat="1" ht="11.25"/>
    <row r="182" s="52" customFormat="1" ht="11.25"/>
    <row r="183" s="52" customFormat="1" ht="11.25"/>
    <row r="184" s="52" customFormat="1" ht="11.25"/>
    <row r="185" s="52" customFormat="1" ht="11.25"/>
    <row r="186" s="52" customFormat="1" ht="11.25"/>
    <row r="187" s="52" customFormat="1" ht="11.25"/>
    <row r="188" s="52" customFormat="1" ht="11.25"/>
    <row r="189" s="52" customFormat="1" ht="11.25"/>
    <row r="190" s="52" customFormat="1" ht="11.25"/>
    <row r="191" s="52" customFormat="1" ht="11.25"/>
    <row r="192" s="52" customFormat="1" ht="11.25"/>
    <row r="193" s="52" customFormat="1" ht="11.25"/>
    <row r="194" s="52" customFormat="1" ht="11.25"/>
    <row r="195" s="52" customFormat="1" ht="11.25"/>
    <row r="196" s="52" customFormat="1" ht="11.25"/>
    <row r="197" s="52" customFormat="1" ht="11.25"/>
    <row r="198" s="52" customFormat="1" ht="11.25"/>
    <row r="199" s="52" customFormat="1" ht="11.25"/>
    <row r="200" s="52" customFormat="1" ht="11.25"/>
    <row r="201" s="52" customFormat="1" ht="11.25"/>
    <row r="202" s="52" customFormat="1" ht="11.25"/>
    <row r="203" s="52" customFormat="1" ht="11.25"/>
    <row r="204" s="52" customFormat="1" ht="11.25"/>
    <row r="205" s="52" customFormat="1" ht="11.25"/>
    <row r="206" s="52" customFormat="1" ht="11.25"/>
    <row r="207" s="52" customFormat="1" ht="11.25"/>
    <row r="208" s="52" customFormat="1" ht="11.25"/>
    <row r="209" s="52" customFormat="1" ht="11.25"/>
    <row r="210" s="52" customFormat="1" ht="11.25"/>
    <row r="211" s="52" customFormat="1" ht="11.25"/>
    <row r="212" s="52" customFormat="1" ht="11.25"/>
    <row r="213" s="52" customFormat="1" ht="11.25"/>
    <row r="214" s="52" customFormat="1" ht="11.25"/>
    <row r="215" s="52" customFormat="1" ht="11.25"/>
    <row r="216" s="52" customFormat="1" ht="11.25"/>
    <row r="217" s="52" customFormat="1" ht="11.25"/>
    <row r="218" s="52" customFormat="1" ht="11.25"/>
    <row r="219" s="52" customFormat="1" ht="11.25"/>
    <row r="220" s="52" customFormat="1" ht="11.25"/>
    <row r="221" s="52" customFormat="1" ht="11.25"/>
    <row r="222" s="52" customFormat="1" ht="11.25"/>
    <row r="223" s="52" customFormat="1" ht="11.25"/>
    <row r="224" s="52" customFormat="1" ht="11.25"/>
    <row r="225" s="52" customFormat="1" ht="11.25"/>
    <row r="226" s="52" customFormat="1" ht="11.25"/>
    <row r="227" s="52" customFormat="1" ht="11.25"/>
    <row r="228" s="52" customFormat="1" ht="11.25"/>
    <row r="229" s="52" customFormat="1" ht="11.25"/>
    <row r="230" s="52" customFormat="1" ht="11.25"/>
    <row r="231" s="52" customFormat="1" ht="11.25"/>
    <row r="232" s="52" customFormat="1" ht="11.25"/>
    <row r="233" s="52" customFormat="1" ht="11.25"/>
    <row r="234" s="52" customFormat="1" ht="11.25"/>
    <row r="235" s="52" customFormat="1" ht="11.25"/>
    <row r="236" s="52" customFormat="1" ht="11.25"/>
    <row r="237" s="52" customFormat="1" ht="11.25"/>
    <row r="238" s="52" customFormat="1" ht="11.25"/>
    <row r="239" s="52" customFormat="1" ht="11.25"/>
    <row r="240" s="52" customFormat="1" ht="11.25"/>
    <row r="241" s="52" customFormat="1" ht="11.25"/>
    <row r="242" s="52" customFormat="1" ht="11.25"/>
    <row r="243" s="52" customFormat="1" ht="11.25"/>
    <row r="244" s="52" customFormat="1" ht="11.25"/>
    <row r="245" s="52" customFormat="1" ht="11.25"/>
    <row r="246" s="52" customFormat="1" ht="11.25"/>
    <row r="247" s="52" customFormat="1" ht="11.25"/>
    <row r="248" s="52" customFormat="1" ht="11.25"/>
    <row r="249" s="52" customFormat="1" ht="11.25"/>
    <row r="250" s="52" customFormat="1" ht="11.25"/>
    <row r="251" s="52" customFormat="1" ht="11.25"/>
    <row r="252" s="52" customFormat="1" ht="11.25"/>
    <row r="253" s="52" customFormat="1" ht="11.25"/>
    <row r="254" s="52" customFormat="1" ht="11.25"/>
    <row r="255" s="52" customFormat="1" ht="11.25"/>
    <row r="256" s="52" customFormat="1" ht="11.25"/>
    <row r="257" s="52" customFormat="1" ht="11.25"/>
    <row r="258" s="52" customFormat="1" ht="11.25"/>
    <row r="259" s="52" customFormat="1" ht="11.25"/>
    <row r="260" s="52" customFormat="1" ht="11.25"/>
    <row r="261" s="52" customFormat="1" ht="11.25"/>
    <row r="262" s="52" customFormat="1" ht="11.25"/>
    <row r="263" s="52" customFormat="1" ht="11.25"/>
    <row r="264" s="52" customFormat="1" ht="11.25"/>
    <row r="265" s="52" customFormat="1" ht="11.25"/>
    <row r="266" s="52" customFormat="1" ht="11.25"/>
    <row r="267" s="52" customFormat="1" ht="11.25"/>
    <row r="268" s="52" customFormat="1" ht="11.25"/>
    <row r="269" s="52" customFormat="1" ht="11.25"/>
    <row r="270" s="52" customFormat="1" ht="11.25"/>
    <row r="271" s="52" customFormat="1" ht="11.25"/>
    <row r="272" s="52" customFormat="1" ht="11.25"/>
    <row r="273" s="52" customFormat="1" ht="11.25"/>
    <row r="274" s="52" customFormat="1" ht="11.25"/>
    <row r="275" s="52" customFormat="1" ht="11.25"/>
    <row r="276" s="52" customFormat="1" ht="11.25"/>
    <row r="277" s="52" customFormat="1" ht="11.25"/>
    <row r="278" s="52" customFormat="1" ht="11.25"/>
    <row r="279" s="52" customFormat="1" ht="11.25"/>
    <row r="280" s="52" customFormat="1" ht="11.25"/>
    <row r="281" s="52" customFormat="1" ht="11.25"/>
    <row r="282" s="52" customFormat="1" ht="11.25"/>
    <row r="283" s="52" customFormat="1" ht="11.25"/>
    <row r="284" s="52" customFormat="1" ht="11.25"/>
    <row r="285" s="52" customFormat="1" ht="11.25"/>
    <row r="286" s="52" customFormat="1" ht="11.25"/>
    <row r="287" s="52" customFormat="1" ht="11.25"/>
    <row r="288" s="52" customFormat="1" ht="11.25"/>
    <row r="289" s="52" customFormat="1" ht="11.25"/>
    <row r="290" s="52" customFormat="1" ht="11.25"/>
    <row r="291" s="52" customFormat="1" ht="11.25"/>
    <row r="292" s="52" customFormat="1" ht="11.25"/>
    <row r="293" s="52" customFormat="1" ht="11.25"/>
    <row r="294" s="52" customFormat="1" ht="11.25"/>
    <row r="295" s="52" customFormat="1" ht="11.25"/>
    <row r="296" s="52" customFormat="1" ht="11.25"/>
    <row r="297" s="52" customFormat="1" ht="11.25"/>
    <row r="298" s="52" customFormat="1" ht="11.25"/>
    <row r="299" s="52" customFormat="1" ht="11.25"/>
    <row r="300" s="52" customFormat="1" ht="11.25"/>
    <row r="301" s="52" customFormat="1" ht="11.25"/>
    <row r="302" s="52" customFormat="1" ht="11.25"/>
    <row r="303" s="52" customFormat="1" ht="11.25"/>
    <row r="304" s="52" customFormat="1" ht="11.25"/>
    <row r="305" s="52" customFormat="1" ht="11.25"/>
    <row r="306" s="52" customFormat="1" ht="11.25"/>
    <row r="307" s="52" customFormat="1" ht="11.25"/>
    <row r="308" s="52" customFormat="1" ht="11.25"/>
    <row r="309" s="52" customFormat="1" ht="11.25"/>
    <row r="310" s="52" customFormat="1" ht="11.25"/>
    <row r="311" s="52" customFormat="1" ht="11.25"/>
    <row r="312" s="52" customFormat="1" ht="11.25"/>
    <row r="313" s="52" customFormat="1" ht="11.25"/>
    <row r="314" s="52" customFormat="1" ht="11.25"/>
    <row r="315" s="52" customFormat="1" ht="11.25"/>
    <row r="316" s="52" customFormat="1" ht="11.25"/>
    <row r="317" s="52" customFormat="1" ht="11.25"/>
    <row r="318" s="52" customFormat="1" ht="11.25"/>
    <row r="319" s="52" customFormat="1" ht="11.25"/>
    <row r="320" s="52" customFormat="1" ht="11.25"/>
    <row r="321" s="52" customFormat="1" ht="11.25"/>
    <row r="322" s="52" customFormat="1" ht="11.25"/>
    <row r="323" s="52" customFormat="1" ht="11.25"/>
    <row r="324" s="52" customFormat="1" ht="11.25"/>
    <row r="325" s="52" customFormat="1" ht="11.25"/>
    <row r="326" s="52" customFormat="1" ht="11.25"/>
    <row r="327" s="52" customFormat="1" ht="11.25"/>
    <row r="328" s="52" customFormat="1" ht="11.25"/>
    <row r="329" s="52" customFormat="1" ht="11.25"/>
    <row r="330" s="52" customFormat="1" ht="11.25"/>
    <row r="331" s="52" customFormat="1" ht="11.25"/>
    <row r="332" s="52" customFormat="1" ht="11.25"/>
    <row r="333" s="52" customFormat="1" ht="11.25"/>
    <row r="334" s="52" customFormat="1" ht="11.25"/>
    <row r="335" s="52" customFormat="1" ht="11.25"/>
    <row r="336" s="52" customFormat="1" ht="11.25"/>
    <row r="337" s="52" customFormat="1" ht="11.25"/>
    <row r="338" s="52" customFormat="1" ht="11.25"/>
    <row r="339" s="52" customFormat="1" ht="11.25"/>
    <row r="340" s="52" customFormat="1" ht="11.25"/>
    <row r="341" s="52" customFormat="1" ht="11.25"/>
    <row r="342" s="52" customFormat="1" ht="11.25"/>
    <row r="343" s="52" customFormat="1" ht="11.25"/>
    <row r="344" s="52" customFormat="1" ht="11.25"/>
    <row r="345" s="52" customFormat="1" ht="11.25"/>
    <row r="346" s="52" customFormat="1" ht="11.25"/>
    <row r="347" s="52" customFormat="1" ht="11.25"/>
    <row r="348" s="52" customFormat="1" ht="11.25"/>
    <row r="349" s="52" customFormat="1" ht="11.25"/>
    <row r="350" s="52" customFormat="1" ht="11.25"/>
    <row r="351" s="52" customFormat="1" ht="11.25"/>
    <row r="352" s="52" customFormat="1" ht="11.25"/>
    <row r="353" s="52" customFormat="1" ht="11.25"/>
    <row r="354" s="52" customFormat="1" ht="11.25"/>
    <row r="355" s="52" customFormat="1" ht="11.25"/>
    <row r="356" s="52" customFormat="1" ht="11.25"/>
    <row r="357" s="52" customFormat="1" ht="11.25"/>
    <row r="358" s="52" customFormat="1" ht="11.25"/>
    <row r="359" s="52" customFormat="1" ht="11.25"/>
    <row r="360" s="52" customFormat="1" ht="11.25"/>
    <row r="361" s="52" customFormat="1" ht="11.25"/>
    <row r="362" s="52" customFormat="1" ht="11.25"/>
    <row r="363" s="52" customFormat="1" ht="11.25"/>
    <row r="364" s="52" customFormat="1" ht="11.25"/>
    <row r="365" s="52" customFormat="1" ht="11.25"/>
    <row r="366" s="52" customFormat="1" ht="11.25"/>
    <row r="367" s="52" customFormat="1" ht="11.25"/>
    <row r="368" s="52" customFormat="1" ht="11.25"/>
    <row r="369" s="52" customFormat="1" ht="11.25"/>
    <row r="370" s="52" customFormat="1" ht="11.25"/>
    <row r="371" s="52" customFormat="1" ht="11.25"/>
    <row r="372" s="52" customFormat="1" ht="11.25"/>
    <row r="373" s="52" customFormat="1" ht="11.25"/>
    <row r="374" s="52" customFormat="1" ht="11.25"/>
    <row r="375" s="52" customFormat="1" ht="11.25"/>
    <row r="376" s="52" customFormat="1" ht="11.25"/>
    <row r="377" s="52" customFormat="1" ht="11.25"/>
    <row r="378" s="52" customFormat="1" ht="11.25"/>
    <row r="379" s="52" customFormat="1" ht="11.25"/>
    <row r="380" s="52" customFormat="1" ht="11.25"/>
    <row r="381" s="52" customFormat="1" ht="11.25"/>
    <row r="382" s="52" customFormat="1" ht="11.25"/>
    <row r="383" s="52" customFormat="1" ht="11.25"/>
    <row r="384" s="52" customFormat="1" ht="11.25"/>
    <row r="385" s="52" customFormat="1" ht="11.25"/>
    <row r="386" s="52" customFormat="1" ht="11.25"/>
    <row r="387" s="52" customFormat="1" ht="11.25"/>
    <row r="388" s="52" customFormat="1" ht="11.25"/>
    <row r="389" s="52" customFormat="1" ht="11.25"/>
    <row r="390" s="52" customFormat="1" ht="11.25"/>
    <row r="391" s="52" customFormat="1" ht="11.25"/>
    <row r="392" s="52" customFormat="1" ht="11.25"/>
    <row r="393" s="52" customFormat="1" ht="11.25"/>
    <row r="394" s="52" customFormat="1" ht="11.25"/>
    <row r="395" s="52" customFormat="1" ht="11.25"/>
    <row r="396" s="52" customFormat="1" ht="11.25"/>
    <row r="397" s="52" customFormat="1" ht="11.25"/>
    <row r="398" s="52" customFormat="1" ht="11.25"/>
    <row r="399" s="52" customFormat="1" ht="11.25"/>
    <row r="400" s="52" customFormat="1" ht="11.25"/>
    <row r="401" s="52" customFormat="1" ht="11.25"/>
    <row r="402" s="52" customFormat="1" ht="11.25"/>
    <row r="403" s="52" customFormat="1" ht="11.25"/>
    <row r="404" s="52" customFormat="1" ht="11.25"/>
    <row r="405" s="52" customFormat="1" ht="11.25"/>
    <row r="406" s="52" customFormat="1" ht="11.25"/>
    <row r="407" s="52" customFormat="1" ht="11.25"/>
    <row r="408" s="52" customFormat="1" ht="11.25"/>
    <row r="409" s="52" customFormat="1" ht="11.25"/>
    <row r="410" s="52" customFormat="1" ht="11.25"/>
    <row r="411" s="52" customFormat="1" ht="11.25"/>
    <row r="412" s="52" customFormat="1" ht="11.25"/>
    <row r="413" s="52" customFormat="1" ht="11.25"/>
    <row r="414" s="52" customFormat="1" ht="11.25"/>
    <row r="415" s="52" customFormat="1" ht="11.25"/>
    <row r="416" s="52" customFormat="1" ht="11.25"/>
    <row r="417" s="52" customFormat="1" ht="11.25"/>
    <row r="418" s="52" customFormat="1" ht="11.25"/>
    <row r="419" s="52"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8" sqref="F8"/>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247</v>
      </c>
      <c r="K1" s="25"/>
    </row>
    <row r="2" spans="1:11" ht="26.25" customHeight="1">
      <c r="A2" s="36" t="s">
        <v>248</v>
      </c>
      <c r="B2" s="36"/>
      <c r="C2" s="36"/>
      <c r="D2" s="36"/>
      <c r="E2" s="36"/>
      <c r="F2" s="36"/>
      <c r="G2" s="36"/>
      <c r="H2" s="36"/>
      <c r="I2" s="36"/>
      <c r="J2" s="36"/>
      <c r="K2" s="36"/>
    </row>
    <row r="3" spans="1:11" ht="26.25" customHeight="1">
      <c r="A3" s="37" t="str">
        <f>'1、部门收支总表'!A3:C3</f>
        <v>单位名称：华容县小集成洪泛区管委会</v>
      </c>
      <c r="B3" s="37"/>
      <c r="C3" s="37"/>
      <c r="D3" s="37"/>
      <c r="E3" s="37"/>
      <c r="F3" s="37"/>
      <c r="G3" s="37"/>
      <c r="H3" s="37"/>
      <c r="I3" s="37"/>
      <c r="J3" s="37"/>
      <c r="K3" s="48" t="s">
        <v>87</v>
      </c>
    </row>
    <row r="4" spans="1:11" ht="26.25" customHeight="1">
      <c r="A4" s="38" t="s">
        <v>249</v>
      </c>
      <c r="B4" s="39" t="s">
        <v>250</v>
      </c>
      <c r="C4" s="38" t="s">
        <v>251</v>
      </c>
      <c r="D4" s="38" t="s">
        <v>252</v>
      </c>
      <c r="E4" s="38" t="s">
        <v>253</v>
      </c>
      <c r="F4" s="38" t="s">
        <v>254</v>
      </c>
      <c r="G4" s="38" t="s">
        <v>255</v>
      </c>
      <c r="H4" s="38" t="s">
        <v>256</v>
      </c>
      <c r="I4" s="49"/>
      <c r="J4" s="38" t="s">
        <v>257</v>
      </c>
      <c r="K4" s="50" t="s">
        <v>258</v>
      </c>
    </row>
    <row r="5" spans="1:11" ht="36" customHeight="1">
      <c r="A5" s="40"/>
      <c r="B5" s="41"/>
      <c r="C5" s="42"/>
      <c r="D5" s="40"/>
      <c r="E5" s="40"/>
      <c r="F5" s="40"/>
      <c r="G5" s="40"/>
      <c r="H5" s="40" t="s">
        <v>259</v>
      </c>
      <c r="I5" s="40" t="s">
        <v>260</v>
      </c>
      <c r="J5" s="40"/>
      <c r="K5" s="42"/>
    </row>
    <row r="6" spans="1:11" s="1" customFormat="1" ht="63" customHeight="1">
      <c r="A6" s="43" t="s">
        <v>102</v>
      </c>
      <c r="B6" s="43"/>
      <c r="C6" s="44"/>
      <c r="D6" s="45"/>
      <c r="E6" s="45"/>
      <c r="F6" s="45"/>
      <c r="G6" s="45"/>
      <c r="H6" s="45"/>
      <c r="I6" s="45"/>
      <c r="J6" s="45"/>
      <c r="K6" s="51"/>
    </row>
    <row r="7" spans="1:11" ht="60.75" customHeight="1">
      <c r="A7" s="46" t="s">
        <v>261</v>
      </c>
      <c r="B7" s="43"/>
      <c r="C7" s="44"/>
      <c r="D7" s="45"/>
      <c r="E7" s="45"/>
      <c r="F7" s="45"/>
      <c r="G7" s="45"/>
      <c r="H7" s="45"/>
      <c r="I7" s="45"/>
      <c r="J7" s="45"/>
      <c r="K7" s="51"/>
    </row>
    <row r="8" spans="1:11" ht="57.75" customHeight="1">
      <c r="A8" s="46"/>
      <c r="B8" s="43"/>
      <c r="C8" s="44"/>
      <c r="D8" s="45"/>
      <c r="E8" s="45"/>
      <c r="F8" s="45"/>
      <c r="G8" s="45"/>
      <c r="H8" s="45"/>
      <c r="I8" s="45"/>
      <c r="J8" s="45"/>
      <c r="K8" s="51"/>
    </row>
    <row r="9" spans="1:11" ht="57" customHeight="1">
      <c r="A9" s="46"/>
      <c r="B9" s="43"/>
      <c r="C9" s="44"/>
      <c r="D9" s="45"/>
      <c r="E9" s="45"/>
      <c r="F9" s="45"/>
      <c r="G9" s="45"/>
      <c r="H9" s="45"/>
      <c r="I9" s="45"/>
      <c r="J9" s="45"/>
      <c r="K9" s="51"/>
    </row>
    <row r="10" spans="1:11" ht="26.25" customHeight="1">
      <c r="A10" s="47"/>
      <c r="B10" s="47"/>
      <c r="C10" s="47"/>
      <c r="D10" s="47"/>
      <c r="E10" s="47"/>
      <c r="F10" s="47"/>
      <c r="G10" s="47"/>
      <c r="H10" s="47"/>
      <c r="I10" s="47"/>
      <c r="J10" s="47"/>
      <c r="K10" s="47"/>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K7" sqref="K7"/>
    </sheetView>
  </sheetViews>
  <sheetFormatPr defaultColWidth="9.16015625" defaultRowHeight="23.25" customHeight="1"/>
  <cols>
    <col min="1" max="1" width="24.16015625" style="2" customWidth="1"/>
    <col min="2" max="2" width="15.33203125" style="2" customWidth="1"/>
    <col min="3" max="3" width="13.83203125" style="2" customWidth="1"/>
    <col min="4" max="4" width="12.5" style="2" customWidth="1"/>
    <col min="5" max="5" width="10.66015625" style="2" customWidth="1"/>
    <col min="6" max="6" width="12" style="2" customWidth="1"/>
    <col min="7" max="7" width="11.5" style="2" customWidth="1"/>
    <col min="8" max="9" width="13.16015625" style="2" customWidth="1"/>
    <col min="10" max="10" width="17" style="2" customWidth="1"/>
    <col min="11" max="11" width="36.66015625" style="2" customWidth="1"/>
    <col min="12" max="13" width="29.83203125" style="2" customWidth="1"/>
    <col min="14" max="16384" width="9.16015625" style="2" customWidth="1"/>
  </cols>
  <sheetData>
    <row r="1" spans="1:13" ht="23.25" customHeight="1">
      <c r="A1" s="3" t="s">
        <v>262</v>
      </c>
      <c r="M1" s="25"/>
    </row>
    <row r="2" spans="1:13" ht="23.25" customHeight="1">
      <c r="A2" s="4" t="s">
        <v>263</v>
      </c>
      <c r="B2" s="4"/>
      <c r="C2" s="4"/>
      <c r="D2" s="4"/>
      <c r="E2" s="4"/>
      <c r="F2" s="4"/>
      <c r="G2" s="4"/>
      <c r="H2" s="4"/>
      <c r="I2" s="4"/>
      <c r="J2" s="4"/>
      <c r="K2" s="4"/>
      <c r="L2" s="4"/>
      <c r="M2" s="4"/>
    </row>
    <row r="3" spans="1:13" ht="23.25" customHeight="1">
      <c r="A3" s="5" t="str">
        <f>'1、部门收支总表'!A3:C3</f>
        <v>单位名称：华容县小集成洪泛区管委会</v>
      </c>
      <c r="B3" s="5"/>
      <c r="C3" s="5"/>
      <c r="D3" s="5"/>
      <c r="E3" s="5"/>
      <c r="F3" s="5"/>
      <c r="G3" s="5"/>
      <c r="H3" s="5"/>
      <c r="I3" s="5"/>
      <c r="J3" s="5"/>
      <c r="K3" s="5"/>
      <c r="L3" s="5"/>
      <c r="M3" s="26" t="s">
        <v>87</v>
      </c>
    </row>
    <row r="4" spans="1:14" ht="23.25" customHeight="1">
      <c r="A4" s="6" t="s">
        <v>264</v>
      </c>
      <c r="B4" s="7" t="s">
        <v>265</v>
      </c>
      <c r="C4" s="8"/>
      <c r="D4" s="8"/>
      <c r="E4" s="8"/>
      <c r="F4" s="8"/>
      <c r="G4" s="8"/>
      <c r="H4" s="9"/>
      <c r="I4" s="12"/>
      <c r="J4" s="27" t="s">
        <v>266</v>
      </c>
      <c r="K4" s="10" t="s">
        <v>267</v>
      </c>
      <c r="L4" s="10" t="s">
        <v>268</v>
      </c>
      <c r="M4" s="10"/>
      <c r="N4" s="28"/>
    </row>
    <row r="5" spans="1:14" ht="23.25" customHeight="1">
      <c r="A5" s="10"/>
      <c r="B5" s="11" t="s">
        <v>251</v>
      </c>
      <c r="C5" s="7" t="s">
        <v>269</v>
      </c>
      <c r="D5" s="9"/>
      <c r="E5" s="9"/>
      <c r="F5" s="9"/>
      <c r="G5" s="12"/>
      <c r="H5" s="13" t="s">
        <v>270</v>
      </c>
      <c r="I5" s="29"/>
      <c r="J5" s="16"/>
      <c r="K5" s="10"/>
      <c r="L5" s="10" t="s">
        <v>259</v>
      </c>
      <c r="M5" s="10" t="s">
        <v>260</v>
      </c>
      <c r="N5" s="28"/>
    </row>
    <row r="6" spans="1:14" ht="47.25" customHeight="1">
      <c r="A6" s="10"/>
      <c r="B6" s="10"/>
      <c r="C6" s="14" t="s">
        <v>147</v>
      </c>
      <c r="D6" s="14" t="s">
        <v>91</v>
      </c>
      <c r="E6" s="15" t="s">
        <v>92</v>
      </c>
      <c r="F6" s="14" t="s">
        <v>271</v>
      </c>
      <c r="G6" s="14" t="s">
        <v>272</v>
      </c>
      <c r="H6" s="16" t="s">
        <v>120</v>
      </c>
      <c r="I6" s="16" t="s">
        <v>121</v>
      </c>
      <c r="J6" s="30"/>
      <c r="K6" s="10"/>
      <c r="L6" s="10"/>
      <c r="M6" s="10"/>
      <c r="N6" s="28"/>
    </row>
    <row r="7" spans="1:14" s="1" customFormat="1" ht="53.25" customHeight="1">
      <c r="A7" s="17" t="s">
        <v>102</v>
      </c>
      <c r="B7" s="18">
        <v>328</v>
      </c>
      <c r="C7" s="18">
        <v>328</v>
      </c>
      <c r="D7" s="19"/>
      <c r="E7" s="20"/>
      <c r="F7" s="21"/>
      <c r="G7" s="18"/>
      <c r="H7" s="18">
        <v>217</v>
      </c>
      <c r="I7" s="19">
        <v>111</v>
      </c>
      <c r="J7" s="31" t="s">
        <v>273</v>
      </c>
      <c r="K7" s="31" t="s">
        <v>273</v>
      </c>
      <c r="L7" s="32"/>
      <c r="M7" s="32"/>
      <c r="N7" s="33"/>
    </row>
    <row r="8" spans="1:13" ht="54" customHeight="1">
      <c r="A8" s="22"/>
      <c r="B8" s="18"/>
      <c r="C8" s="18"/>
      <c r="D8" s="19"/>
      <c r="E8" s="20"/>
      <c r="F8" s="21"/>
      <c r="G8" s="18"/>
      <c r="H8" s="18"/>
      <c r="I8" s="19"/>
      <c r="J8" s="32"/>
      <c r="K8" s="34"/>
      <c r="L8" s="32"/>
      <c r="M8" s="32"/>
    </row>
    <row r="9" spans="1:13" ht="27" customHeight="1">
      <c r="A9" s="23"/>
      <c r="B9" s="23"/>
      <c r="C9" s="23"/>
      <c r="D9" s="23"/>
      <c r="E9" s="23"/>
      <c r="F9" s="23"/>
      <c r="G9" s="23"/>
      <c r="H9" s="23"/>
      <c r="I9" s="23"/>
      <c r="J9" s="23"/>
      <c r="K9" s="23"/>
      <c r="L9" s="23"/>
      <c r="M9" s="23"/>
    </row>
    <row r="10" ht="22.5" customHeight="1">
      <c r="C10" s="24"/>
    </row>
    <row r="11" ht="22.5" customHeight="1"/>
    <row r="12" ht="22.5" customHeight="1"/>
    <row r="13" ht="22.5" customHeight="1"/>
    <row r="14" ht="22.5" customHeight="1"/>
    <row r="15" ht="22.5" customHeight="1"/>
    <row r="16" ht="23.25" customHeight="1">
      <c r="I16" s="35"/>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2" customFormat="1" ht="23.25" customHeight="1">
      <c r="A1" s="55" t="s">
        <v>103</v>
      </c>
      <c r="B1" s="117"/>
      <c r="C1" s="117"/>
      <c r="D1" s="117"/>
      <c r="E1" s="117"/>
      <c r="F1" s="117"/>
      <c r="G1" s="67"/>
      <c r="H1" s="67"/>
      <c r="I1" s="67"/>
      <c r="J1" s="67"/>
      <c r="K1" s="67"/>
      <c r="L1" s="67"/>
      <c r="M1" s="60"/>
      <c r="N1" s="60"/>
      <c r="O1" s="67"/>
      <c r="P1" s="67"/>
    </row>
    <row r="2" spans="1:16" s="187" customFormat="1" ht="23.25" customHeight="1">
      <c r="A2" s="166" t="s">
        <v>104</v>
      </c>
      <c r="B2" s="166"/>
      <c r="C2" s="166"/>
      <c r="D2" s="166"/>
      <c r="E2" s="166"/>
      <c r="F2" s="166"/>
      <c r="G2" s="166"/>
      <c r="H2" s="166"/>
      <c r="I2" s="166"/>
      <c r="J2" s="166"/>
      <c r="K2" s="166"/>
      <c r="L2" s="166"/>
      <c r="M2" s="166"/>
      <c r="N2" s="166"/>
      <c r="O2" s="189"/>
      <c r="P2" s="189"/>
    </row>
    <row r="3" spans="1:16" s="52" customFormat="1" ht="23.25" customHeight="1">
      <c r="A3" s="58" t="str">
        <f>'1、部门收支总表'!A3:C3</f>
        <v>单位名称：华容县小集成洪泛区管委会</v>
      </c>
      <c r="B3" s="59"/>
      <c r="C3" s="59"/>
      <c r="D3" s="59"/>
      <c r="E3" s="59"/>
      <c r="F3" s="59"/>
      <c r="G3" s="188"/>
      <c r="H3" s="188"/>
      <c r="I3" s="188"/>
      <c r="J3" s="188"/>
      <c r="K3" s="188"/>
      <c r="L3" s="188"/>
      <c r="M3" s="168" t="s">
        <v>87</v>
      </c>
      <c r="N3" s="168"/>
      <c r="O3" s="67"/>
      <c r="P3" s="67"/>
    </row>
    <row r="4" spans="1:16" s="52" customFormat="1" ht="21" customHeight="1">
      <c r="A4" s="92" t="s">
        <v>105</v>
      </c>
      <c r="B4" s="92"/>
      <c r="C4" s="92"/>
      <c r="D4" s="92"/>
      <c r="E4" s="72" t="s">
        <v>89</v>
      </c>
      <c r="F4" s="73" t="s">
        <v>90</v>
      </c>
      <c r="G4" s="77" t="s">
        <v>91</v>
      </c>
      <c r="H4" s="77" t="s">
        <v>92</v>
      </c>
      <c r="I4" s="77" t="s">
        <v>93</v>
      </c>
      <c r="J4" s="77" t="s">
        <v>106</v>
      </c>
      <c r="K4" s="77"/>
      <c r="L4" s="75" t="s">
        <v>95</v>
      </c>
      <c r="M4" s="75" t="s">
        <v>96</v>
      </c>
      <c r="N4" s="75" t="s">
        <v>97</v>
      </c>
      <c r="O4" s="65"/>
      <c r="P4" s="65"/>
    </row>
    <row r="5" spans="1:16" s="52" customFormat="1" ht="21" customHeight="1">
      <c r="A5" s="75" t="s">
        <v>107</v>
      </c>
      <c r="B5" s="75"/>
      <c r="C5" s="75"/>
      <c r="D5" s="75" t="s">
        <v>108</v>
      </c>
      <c r="E5" s="75"/>
      <c r="F5" s="77"/>
      <c r="G5" s="77"/>
      <c r="H5" s="77"/>
      <c r="I5" s="77"/>
      <c r="J5" s="75" t="s">
        <v>100</v>
      </c>
      <c r="K5" s="75" t="s">
        <v>101</v>
      </c>
      <c r="L5" s="75"/>
      <c r="M5" s="75"/>
      <c r="N5" s="75"/>
      <c r="O5" s="65"/>
      <c r="P5" s="65"/>
    </row>
    <row r="6" spans="1:16" s="52" customFormat="1" ht="21" customHeight="1">
      <c r="A6" s="78" t="s">
        <v>109</v>
      </c>
      <c r="B6" s="78" t="s">
        <v>110</v>
      </c>
      <c r="C6" s="78" t="s">
        <v>111</v>
      </c>
      <c r="D6" s="78"/>
      <c r="E6" s="78"/>
      <c r="F6" s="80"/>
      <c r="G6" s="77"/>
      <c r="H6" s="80"/>
      <c r="I6" s="80"/>
      <c r="J6" s="78"/>
      <c r="K6" s="78"/>
      <c r="L6" s="78"/>
      <c r="M6" s="78"/>
      <c r="N6" s="78"/>
      <c r="O6" s="65"/>
      <c r="P6" s="65"/>
    </row>
    <row r="7" spans="1:16" s="54" customFormat="1" ht="27" customHeight="1">
      <c r="A7" s="133"/>
      <c r="B7" s="133"/>
      <c r="C7" s="133"/>
      <c r="D7" s="124" t="s">
        <v>102</v>
      </c>
      <c r="E7" s="82">
        <f>E8</f>
        <v>328</v>
      </c>
      <c r="F7" s="82">
        <f>F8</f>
        <v>328</v>
      </c>
      <c r="G7" s="82">
        <v>0</v>
      </c>
      <c r="H7" s="83"/>
      <c r="I7" s="84">
        <v>0</v>
      </c>
      <c r="J7" s="82">
        <v>0</v>
      </c>
      <c r="K7" s="82">
        <v>0</v>
      </c>
      <c r="L7" s="82">
        <v>0</v>
      </c>
      <c r="M7" s="82">
        <v>0</v>
      </c>
      <c r="N7" s="18">
        <v>0</v>
      </c>
      <c r="O7" s="65"/>
      <c r="P7" s="65"/>
    </row>
    <row r="8" spans="1:16" s="52" customFormat="1" ht="27" customHeight="1">
      <c r="A8" s="133" t="s">
        <v>112</v>
      </c>
      <c r="B8" s="133" t="s">
        <v>113</v>
      </c>
      <c r="C8" s="133" t="s">
        <v>114</v>
      </c>
      <c r="D8" s="124" t="s">
        <v>115</v>
      </c>
      <c r="E8" s="82">
        <f>'1、部门收支总表'!B31</f>
        <v>328</v>
      </c>
      <c r="F8" s="82">
        <f>E8</f>
        <v>328</v>
      </c>
      <c r="G8" s="82">
        <v>0</v>
      </c>
      <c r="H8" s="83"/>
      <c r="I8" s="84">
        <v>0</v>
      </c>
      <c r="J8" s="82">
        <v>0</v>
      </c>
      <c r="K8" s="82">
        <v>0</v>
      </c>
      <c r="L8" s="82">
        <v>0</v>
      </c>
      <c r="M8" s="82">
        <v>0</v>
      </c>
      <c r="N8" s="18">
        <v>0</v>
      </c>
      <c r="O8" s="67"/>
      <c r="P8" s="67"/>
    </row>
    <row r="9" spans="1:16" s="52" customFormat="1" ht="27" customHeight="1">
      <c r="A9" s="133"/>
      <c r="B9" s="133"/>
      <c r="C9" s="133"/>
      <c r="D9" s="124"/>
      <c r="E9" s="82"/>
      <c r="F9" s="82"/>
      <c r="G9" s="82">
        <v>0</v>
      </c>
      <c r="H9" s="83"/>
      <c r="I9" s="84">
        <v>0</v>
      </c>
      <c r="J9" s="82">
        <v>0</v>
      </c>
      <c r="K9" s="82">
        <v>0</v>
      </c>
      <c r="L9" s="82">
        <v>0</v>
      </c>
      <c r="M9" s="82">
        <v>0</v>
      </c>
      <c r="N9" s="18">
        <v>0</v>
      </c>
      <c r="O9" s="67"/>
      <c r="P9" s="67"/>
    </row>
    <row r="10" spans="1:16" s="52" customFormat="1" ht="27" customHeight="1">
      <c r="A10" s="133"/>
      <c r="B10" s="133"/>
      <c r="C10" s="133"/>
      <c r="D10" s="124"/>
      <c r="E10" s="82"/>
      <c r="F10" s="82"/>
      <c r="G10" s="82">
        <v>0</v>
      </c>
      <c r="H10" s="83"/>
      <c r="I10" s="84">
        <v>0</v>
      </c>
      <c r="J10" s="82">
        <v>0</v>
      </c>
      <c r="K10" s="82">
        <v>0</v>
      </c>
      <c r="L10" s="82">
        <v>0</v>
      </c>
      <c r="M10" s="82">
        <v>0</v>
      </c>
      <c r="N10" s="18">
        <v>0</v>
      </c>
      <c r="O10" s="67"/>
      <c r="P10" s="67"/>
    </row>
    <row r="11" spans="1:16" s="52" customFormat="1" ht="27" customHeight="1">
      <c r="A11" s="133"/>
      <c r="B11" s="133"/>
      <c r="C11" s="133"/>
      <c r="D11" s="124"/>
      <c r="E11" s="82"/>
      <c r="F11" s="82"/>
      <c r="G11" s="82">
        <v>0</v>
      </c>
      <c r="H11" s="83"/>
      <c r="I11" s="84">
        <v>0</v>
      </c>
      <c r="J11" s="82">
        <v>0</v>
      </c>
      <c r="K11" s="82">
        <v>0</v>
      </c>
      <c r="L11" s="82">
        <v>0</v>
      </c>
      <c r="M11" s="82">
        <v>0</v>
      </c>
      <c r="N11" s="18">
        <v>0</v>
      </c>
      <c r="O11" s="67"/>
      <c r="P11" s="67"/>
    </row>
    <row r="12" spans="1:16" s="52" customFormat="1" ht="27" customHeight="1">
      <c r="A12" s="133"/>
      <c r="B12" s="133"/>
      <c r="C12" s="133"/>
      <c r="D12" s="124"/>
      <c r="E12" s="82"/>
      <c r="F12" s="82"/>
      <c r="G12" s="82">
        <v>0</v>
      </c>
      <c r="H12" s="83"/>
      <c r="I12" s="84">
        <v>0</v>
      </c>
      <c r="J12" s="82">
        <v>0</v>
      </c>
      <c r="K12" s="82">
        <v>0</v>
      </c>
      <c r="L12" s="82">
        <v>0</v>
      </c>
      <c r="M12" s="82">
        <v>0</v>
      </c>
      <c r="N12" s="18">
        <v>0</v>
      </c>
      <c r="O12" s="67"/>
      <c r="P12" s="67"/>
    </row>
    <row r="13" spans="1:16" s="52" customFormat="1" ht="27" customHeight="1">
      <c r="A13" s="133"/>
      <c r="B13" s="133"/>
      <c r="C13" s="133"/>
      <c r="D13" s="124"/>
      <c r="E13" s="82"/>
      <c r="F13" s="82"/>
      <c r="G13" s="82">
        <v>0</v>
      </c>
      <c r="H13" s="83"/>
      <c r="I13" s="84">
        <v>0</v>
      </c>
      <c r="J13" s="82">
        <v>0</v>
      </c>
      <c r="K13" s="82">
        <v>0</v>
      </c>
      <c r="L13" s="82">
        <v>0</v>
      </c>
      <c r="M13" s="82">
        <v>0</v>
      </c>
      <c r="N13" s="18">
        <v>0</v>
      </c>
      <c r="O13" s="67"/>
      <c r="P13" s="67"/>
    </row>
    <row r="14" spans="1:16" s="52" customFormat="1" ht="27" customHeight="1">
      <c r="A14" s="133"/>
      <c r="B14" s="133"/>
      <c r="C14" s="133"/>
      <c r="D14" s="124"/>
      <c r="E14" s="82"/>
      <c r="F14" s="82"/>
      <c r="G14" s="82">
        <v>0</v>
      </c>
      <c r="H14" s="83"/>
      <c r="I14" s="84">
        <v>0</v>
      </c>
      <c r="J14" s="82">
        <v>0</v>
      </c>
      <c r="K14" s="82">
        <v>0</v>
      </c>
      <c r="L14" s="82">
        <v>0</v>
      </c>
      <c r="M14" s="82">
        <v>0</v>
      </c>
      <c r="N14" s="18">
        <v>0</v>
      </c>
      <c r="O14" s="67"/>
      <c r="P14" s="67"/>
    </row>
    <row r="15" spans="1:16" s="52" customFormat="1" ht="27" customHeight="1">
      <c r="A15" s="133"/>
      <c r="B15" s="133"/>
      <c r="C15" s="133"/>
      <c r="D15" s="124"/>
      <c r="E15" s="82"/>
      <c r="F15" s="82"/>
      <c r="G15" s="82">
        <v>0</v>
      </c>
      <c r="H15" s="83"/>
      <c r="I15" s="84">
        <v>0</v>
      </c>
      <c r="J15" s="82">
        <v>0</v>
      </c>
      <c r="K15" s="82">
        <v>0</v>
      </c>
      <c r="L15" s="82">
        <v>0</v>
      </c>
      <c r="M15" s="82">
        <v>0</v>
      </c>
      <c r="N15" s="18">
        <v>0</v>
      </c>
      <c r="O15" s="67"/>
      <c r="P15" s="67"/>
    </row>
    <row r="16" spans="1:16" s="52" customFormat="1" ht="27" customHeight="1">
      <c r="A16" s="133"/>
      <c r="B16" s="133"/>
      <c r="C16" s="133"/>
      <c r="D16" s="124"/>
      <c r="E16" s="82"/>
      <c r="F16" s="82"/>
      <c r="G16" s="82">
        <v>0</v>
      </c>
      <c r="H16" s="83"/>
      <c r="I16" s="84">
        <v>0</v>
      </c>
      <c r="J16" s="82">
        <v>0</v>
      </c>
      <c r="K16" s="82">
        <v>0</v>
      </c>
      <c r="L16" s="82">
        <v>0</v>
      </c>
      <c r="M16" s="82">
        <v>0</v>
      </c>
      <c r="N16" s="18">
        <v>0</v>
      </c>
      <c r="O16" s="67"/>
      <c r="P16" s="67"/>
    </row>
    <row r="17" spans="1:16" s="52" customFormat="1" ht="27" customHeight="1">
      <c r="A17" s="133"/>
      <c r="B17" s="133"/>
      <c r="C17" s="133"/>
      <c r="D17" s="124"/>
      <c r="E17" s="82"/>
      <c r="F17" s="82"/>
      <c r="G17" s="82">
        <v>0</v>
      </c>
      <c r="H17" s="83"/>
      <c r="I17" s="84">
        <v>0</v>
      </c>
      <c r="J17" s="82">
        <v>0</v>
      </c>
      <c r="K17" s="82">
        <v>0</v>
      </c>
      <c r="L17" s="82">
        <v>0</v>
      </c>
      <c r="M17" s="82">
        <v>0</v>
      </c>
      <c r="N17" s="18">
        <v>0</v>
      </c>
      <c r="O17" s="67"/>
      <c r="P17" s="67"/>
    </row>
    <row r="18" spans="1:16" s="52" customFormat="1" ht="27" customHeight="1">
      <c r="A18" s="133"/>
      <c r="B18" s="133"/>
      <c r="C18" s="133"/>
      <c r="D18" s="124"/>
      <c r="E18" s="82"/>
      <c r="F18" s="82"/>
      <c r="G18" s="82">
        <v>0</v>
      </c>
      <c r="H18" s="83"/>
      <c r="I18" s="84">
        <v>0</v>
      </c>
      <c r="J18" s="82">
        <v>0</v>
      </c>
      <c r="K18" s="82">
        <v>0</v>
      </c>
      <c r="L18" s="82">
        <v>0</v>
      </c>
      <c r="M18" s="82">
        <v>0</v>
      </c>
      <c r="N18" s="18">
        <v>0</v>
      </c>
      <c r="O18" s="67"/>
      <c r="P18" s="67"/>
    </row>
    <row r="19" spans="1:16" s="52" customFormat="1" ht="27" customHeight="1">
      <c r="A19" s="133"/>
      <c r="B19" s="133"/>
      <c r="C19" s="133"/>
      <c r="D19" s="124"/>
      <c r="E19" s="82"/>
      <c r="F19" s="82"/>
      <c r="G19" s="82">
        <v>0</v>
      </c>
      <c r="H19" s="83"/>
      <c r="I19" s="84">
        <v>0</v>
      </c>
      <c r="J19" s="82">
        <v>0</v>
      </c>
      <c r="K19" s="82">
        <v>0</v>
      </c>
      <c r="L19" s="82">
        <v>0</v>
      </c>
      <c r="M19" s="82">
        <v>0</v>
      </c>
      <c r="N19" s="18">
        <v>0</v>
      </c>
      <c r="O19" s="67"/>
      <c r="P19" s="67"/>
    </row>
    <row r="20" spans="1:16" s="52" customFormat="1" ht="27" customHeight="1">
      <c r="A20" s="133"/>
      <c r="B20" s="133"/>
      <c r="C20" s="133"/>
      <c r="D20" s="124"/>
      <c r="E20" s="82"/>
      <c r="F20" s="82"/>
      <c r="G20" s="82">
        <v>0</v>
      </c>
      <c r="H20" s="83"/>
      <c r="I20" s="84">
        <v>0</v>
      </c>
      <c r="J20" s="82">
        <v>0</v>
      </c>
      <c r="K20" s="82">
        <v>0</v>
      </c>
      <c r="L20" s="82">
        <v>0</v>
      </c>
      <c r="M20" s="82">
        <v>0</v>
      </c>
      <c r="N20" s="18">
        <v>0</v>
      </c>
      <c r="O20" s="67"/>
      <c r="P20" s="67"/>
    </row>
    <row r="21" spans="1:16" s="52" customFormat="1" ht="27" customHeight="1">
      <c r="A21" s="133"/>
      <c r="B21" s="133"/>
      <c r="C21" s="133"/>
      <c r="D21" s="124"/>
      <c r="E21" s="82"/>
      <c r="F21" s="82"/>
      <c r="G21" s="82">
        <v>0</v>
      </c>
      <c r="H21" s="83"/>
      <c r="I21" s="84">
        <v>0</v>
      </c>
      <c r="J21" s="82">
        <v>0</v>
      </c>
      <c r="K21" s="82">
        <v>0</v>
      </c>
      <c r="L21" s="82">
        <v>0</v>
      </c>
      <c r="M21" s="82">
        <v>0</v>
      </c>
      <c r="N21" s="18">
        <v>0</v>
      </c>
      <c r="O21" s="67"/>
      <c r="P21" s="67"/>
    </row>
    <row r="22" spans="1:16" s="52" customFormat="1" ht="27" customHeight="1">
      <c r="A22" s="133"/>
      <c r="B22" s="133"/>
      <c r="C22" s="133"/>
      <c r="D22" s="124"/>
      <c r="E22" s="82"/>
      <c r="F22" s="82"/>
      <c r="G22" s="82">
        <v>0</v>
      </c>
      <c r="H22" s="83"/>
      <c r="I22" s="84">
        <v>0</v>
      </c>
      <c r="J22" s="82">
        <v>0</v>
      </c>
      <c r="K22" s="82">
        <v>0</v>
      </c>
      <c r="L22" s="82">
        <v>0</v>
      </c>
      <c r="M22" s="82">
        <v>0</v>
      </c>
      <c r="N22" s="18">
        <v>0</v>
      </c>
      <c r="O22" s="67"/>
      <c r="P22" s="67"/>
    </row>
    <row r="23" spans="1:16" s="52" customFormat="1" ht="27" customHeight="1">
      <c r="A23" s="133"/>
      <c r="B23" s="133"/>
      <c r="C23" s="133"/>
      <c r="D23" s="124"/>
      <c r="E23" s="82"/>
      <c r="F23" s="82"/>
      <c r="G23" s="82">
        <v>0</v>
      </c>
      <c r="H23" s="83"/>
      <c r="I23" s="84">
        <v>0</v>
      </c>
      <c r="J23" s="82">
        <v>0</v>
      </c>
      <c r="K23" s="82">
        <v>0</v>
      </c>
      <c r="L23" s="82">
        <v>0</v>
      </c>
      <c r="M23" s="82">
        <v>0</v>
      </c>
      <c r="N23" s="18">
        <v>0</v>
      </c>
      <c r="O23" s="67"/>
      <c r="P23" s="67"/>
    </row>
    <row r="24" spans="1:16" s="52" customFormat="1" ht="27" customHeight="1" hidden="1">
      <c r="A24" s="133"/>
      <c r="B24" s="133"/>
      <c r="C24" s="133"/>
      <c r="D24" s="124"/>
      <c r="E24" s="82"/>
      <c r="F24" s="82"/>
      <c r="G24" s="82">
        <v>0</v>
      </c>
      <c r="H24" s="83"/>
      <c r="I24" s="84">
        <v>0</v>
      </c>
      <c r="J24" s="82">
        <v>0</v>
      </c>
      <c r="K24" s="82">
        <v>0</v>
      </c>
      <c r="L24" s="82">
        <v>0</v>
      </c>
      <c r="M24" s="82">
        <v>0</v>
      </c>
      <c r="N24" s="18">
        <v>0</v>
      </c>
      <c r="O24" s="67"/>
      <c r="P24" s="67"/>
    </row>
    <row r="25" spans="1:14" s="52" customFormat="1" ht="27" customHeight="1" hidden="1">
      <c r="A25" s="133"/>
      <c r="B25" s="133"/>
      <c r="C25" s="133"/>
      <c r="D25" s="124"/>
      <c r="E25" s="82"/>
      <c r="F25" s="82"/>
      <c r="G25" s="82">
        <v>0</v>
      </c>
      <c r="H25" s="83"/>
      <c r="I25" s="84">
        <v>0</v>
      </c>
      <c r="J25" s="82">
        <v>0</v>
      </c>
      <c r="K25" s="82">
        <v>0</v>
      </c>
      <c r="L25" s="82">
        <v>0</v>
      </c>
      <c r="M25" s="82">
        <v>0</v>
      </c>
      <c r="N25" s="18">
        <v>0</v>
      </c>
    </row>
    <row r="26" spans="1:14" s="52" customFormat="1" ht="27" customHeight="1" hidden="1">
      <c r="A26" s="133"/>
      <c r="B26" s="133"/>
      <c r="C26" s="133"/>
      <c r="D26" s="124"/>
      <c r="E26" s="82"/>
      <c r="F26" s="82"/>
      <c r="G26" s="82">
        <v>0</v>
      </c>
      <c r="H26" s="83"/>
      <c r="I26" s="84">
        <v>0</v>
      </c>
      <c r="J26" s="82">
        <v>0</v>
      </c>
      <c r="K26" s="82">
        <v>0</v>
      </c>
      <c r="L26" s="82">
        <v>0</v>
      </c>
      <c r="M26" s="82">
        <v>0</v>
      </c>
      <c r="N26" s="18">
        <v>0</v>
      </c>
    </row>
    <row r="27" spans="1:14" s="52" customFormat="1" ht="27" customHeight="1" hidden="1">
      <c r="A27" s="133"/>
      <c r="B27" s="133"/>
      <c r="C27" s="133"/>
      <c r="D27" s="124"/>
      <c r="E27" s="82"/>
      <c r="F27" s="82"/>
      <c r="G27" s="82">
        <v>0</v>
      </c>
      <c r="H27" s="83"/>
      <c r="I27" s="84">
        <v>0</v>
      </c>
      <c r="J27" s="82">
        <v>0</v>
      </c>
      <c r="K27" s="82">
        <v>0</v>
      </c>
      <c r="L27" s="82">
        <v>0</v>
      </c>
      <c r="M27" s="82">
        <v>0</v>
      </c>
      <c r="N27" s="18">
        <v>0</v>
      </c>
    </row>
    <row r="28" spans="1:14" s="52" customFormat="1" ht="27" customHeight="1" hidden="1">
      <c r="A28" s="133"/>
      <c r="B28" s="133"/>
      <c r="C28" s="133"/>
      <c r="D28" s="124"/>
      <c r="E28" s="82"/>
      <c r="F28" s="82"/>
      <c r="G28" s="82">
        <v>0</v>
      </c>
      <c r="H28" s="83"/>
      <c r="I28" s="84">
        <v>0</v>
      </c>
      <c r="J28" s="82">
        <v>0</v>
      </c>
      <c r="K28" s="82">
        <v>0</v>
      </c>
      <c r="L28" s="82">
        <v>0</v>
      </c>
      <c r="M28" s="82">
        <v>0</v>
      </c>
      <c r="N28" s="18">
        <v>0</v>
      </c>
    </row>
    <row r="29" spans="1:14" s="52" customFormat="1" ht="27" customHeight="1" hidden="1">
      <c r="A29" s="133"/>
      <c r="B29" s="133"/>
      <c r="C29" s="133"/>
      <c r="D29" s="124"/>
      <c r="E29" s="82"/>
      <c r="F29" s="82"/>
      <c r="G29" s="82">
        <v>0</v>
      </c>
      <c r="H29" s="83"/>
      <c r="I29" s="84">
        <v>0</v>
      </c>
      <c r="J29" s="82">
        <v>0</v>
      </c>
      <c r="K29" s="82">
        <v>0</v>
      </c>
      <c r="L29" s="82">
        <v>0</v>
      </c>
      <c r="M29" s="82">
        <v>0</v>
      </c>
      <c r="N29" s="18">
        <v>0</v>
      </c>
    </row>
    <row r="30" spans="1:14" s="52" customFormat="1" ht="27" customHeight="1" hidden="1">
      <c r="A30" s="133"/>
      <c r="B30" s="133"/>
      <c r="C30" s="133"/>
      <c r="D30" s="124"/>
      <c r="E30" s="82"/>
      <c r="F30" s="82"/>
      <c r="G30" s="82">
        <v>0</v>
      </c>
      <c r="H30" s="83"/>
      <c r="I30" s="84">
        <v>0</v>
      </c>
      <c r="J30" s="82">
        <v>0</v>
      </c>
      <c r="K30" s="82">
        <v>0</v>
      </c>
      <c r="L30" s="82">
        <v>0</v>
      </c>
      <c r="M30" s="82">
        <v>0</v>
      </c>
      <c r="N30" s="18">
        <v>0</v>
      </c>
    </row>
    <row r="31" spans="1:14" s="52" customFormat="1" ht="27" customHeight="1" hidden="1">
      <c r="A31" s="133"/>
      <c r="B31" s="133"/>
      <c r="C31" s="133"/>
      <c r="D31" s="124"/>
      <c r="E31" s="82"/>
      <c r="F31" s="82"/>
      <c r="G31" s="82">
        <v>0</v>
      </c>
      <c r="H31" s="83"/>
      <c r="I31" s="84">
        <v>0</v>
      </c>
      <c r="J31" s="82">
        <v>0</v>
      </c>
      <c r="K31" s="82">
        <v>0</v>
      </c>
      <c r="L31" s="82">
        <v>0</v>
      </c>
      <c r="M31" s="82">
        <v>0</v>
      </c>
      <c r="N31" s="18">
        <v>0</v>
      </c>
    </row>
    <row r="32" spans="1:14" s="52" customFormat="1" ht="27" customHeight="1" hidden="1">
      <c r="A32" s="133"/>
      <c r="B32" s="133"/>
      <c r="C32" s="133"/>
      <c r="D32" s="124"/>
      <c r="E32" s="82"/>
      <c r="F32" s="82"/>
      <c r="G32" s="82">
        <v>0</v>
      </c>
      <c r="H32" s="83"/>
      <c r="I32" s="84">
        <v>0</v>
      </c>
      <c r="J32" s="82">
        <v>0</v>
      </c>
      <c r="K32" s="82">
        <v>0</v>
      </c>
      <c r="L32" s="82">
        <v>0</v>
      </c>
      <c r="M32" s="82">
        <v>0</v>
      </c>
      <c r="N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S9" sqref="S9"/>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2" customFormat="1" ht="25.5" customHeight="1">
      <c r="A1" s="55" t="s">
        <v>116</v>
      </c>
      <c r="B1" s="89"/>
      <c r="C1" s="89"/>
      <c r="D1" s="89"/>
      <c r="E1" s="89"/>
      <c r="F1" s="89"/>
      <c r="G1" s="89"/>
      <c r="H1" s="89"/>
      <c r="I1" s="89"/>
      <c r="J1" s="89"/>
      <c r="K1" s="89"/>
      <c r="L1" s="89"/>
      <c r="M1" s="89"/>
      <c r="N1" s="89"/>
      <c r="O1" s="89"/>
      <c r="P1" s="89"/>
      <c r="Q1" s="89"/>
      <c r="R1" s="89"/>
      <c r="S1" s="89"/>
      <c r="T1" s="97"/>
      <c r="U1" s="67"/>
    </row>
    <row r="2" spans="1:21" s="64" customFormat="1" ht="25.5" customHeight="1">
      <c r="A2" s="90" t="s">
        <v>117</v>
      </c>
      <c r="B2" s="90"/>
      <c r="C2" s="90"/>
      <c r="D2" s="90"/>
      <c r="E2" s="90"/>
      <c r="F2" s="90"/>
      <c r="G2" s="90"/>
      <c r="H2" s="90"/>
      <c r="I2" s="90"/>
      <c r="J2" s="90"/>
      <c r="K2" s="90"/>
      <c r="L2" s="90"/>
      <c r="M2" s="90"/>
      <c r="N2" s="90"/>
      <c r="O2" s="90"/>
      <c r="P2" s="90"/>
      <c r="Q2" s="90"/>
      <c r="R2" s="90"/>
      <c r="S2" s="90"/>
      <c r="T2" s="90"/>
      <c r="U2" s="85"/>
    </row>
    <row r="3" spans="1:21" s="52" customFormat="1" ht="25.5" customHeight="1">
      <c r="A3" s="58" t="str">
        <f>'1、部门收支总表'!A3:C3</f>
        <v>单位名称：华容县小集成洪泛区管委会</v>
      </c>
      <c r="B3" s="59"/>
      <c r="C3" s="59"/>
      <c r="D3" s="59"/>
      <c r="E3" s="59"/>
      <c r="F3" s="59"/>
      <c r="G3" s="59"/>
      <c r="H3" s="59"/>
      <c r="I3" s="89"/>
      <c r="J3" s="89"/>
      <c r="K3" s="89"/>
      <c r="L3" s="89"/>
      <c r="M3" s="89"/>
      <c r="N3" s="89"/>
      <c r="O3" s="89"/>
      <c r="P3" s="89"/>
      <c r="Q3" s="89"/>
      <c r="R3" s="89"/>
      <c r="S3" s="89"/>
      <c r="T3" s="160" t="s">
        <v>87</v>
      </c>
      <c r="U3" s="67"/>
    </row>
    <row r="4" spans="1:21" s="52" customFormat="1" ht="25.5" customHeight="1">
      <c r="A4" s="148" t="s">
        <v>118</v>
      </c>
      <c r="B4" s="148"/>
      <c r="C4" s="148"/>
      <c r="D4" s="148"/>
      <c r="E4" s="152" t="s">
        <v>119</v>
      </c>
      <c r="F4" s="146" t="s">
        <v>120</v>
      </c>
      <c r="G4" s="161"/>
      <c r="H4" s="146"/>
      <c r="I4" s="140"/>
      <c r="J4" s="75" t="s">
        <v>121</v>
      </c>
      <c r="K4" s="75"/>
      <c r="L4" s="75"/>
      <c r="M4" s="75"/>
      <c r="N4" s="75"/>
      <c r="O4" s="75"/>
      <c r="P4" s="75"/>
      <c r="Q4" s="75"/>
      <c r="R4" s="75"/>
      <c r="S4" s="75"/>
      <c r="T4" s="75" t="s">
        <v>122</v>
      </c>
      <c r="U4" s="65"/>
    </row>
    <row r="5" spans="1:21" s="52" customFormat="1" ht="25.5" customHeight="1">
      <c r="A5" s="75" t="s">
        <v>107</v>
      </c>
      <c r="B5" s="75"/>
      <c r="C5" s="75"/>
      <c r="D5" s="16" t="s">
        <v>108</v>
      </c>
      <c r="E5" s="163"/>
      <c r="F5" s="75" t="s">
        <v>102</v>
      </c>
      <c r="G5" s="75" t="s">
        <v>123</v>
      </c>
      <c r="H5" s="75" t="s">
        <v>124</v>
      </c>
      <c r="I5" s="75" t="s">
        <v>125</v>
      </c>
      <c r="J5" s="75" t="s">
        <v>102</v>
      </c>
      <c r="K5" s="75" t="s">
        <v>126</v>
      </c>
      <c r="L5" s="149" t="s">
        <v>127</v>
      </c>
      <c r="M5" s="149" t="s">
        <v>128</v>
      </c>
      <c r="N5" s="149" t="s">
        <v>129</v>
      </c>
      <c r="O5" s="75" t="s">
        <v>130</v>
      </c>
      <c r="P5" s="75" t="s">
        <v>131</v>
      </c>
      <c r="Q5" s="75" t="s">
        <v>132</v>
      </c>
      <c r="R5" s="75" t="s">
        <v>133</v>
      </c>
      <c r="S5" s="75" t="s">
        <v>134</v>
      </c>
      <c r="T5" s="75"/>
      <c r="U5" s="65"/>
    </row>
    <row r="6" spans="1:21" s="52" customFormat="1" ht="35.25" customHeight="1">
      <c r="A6" s="75" t="s">
        <v>109</v>
      </c>
      <c r="B6" s="75" t="s">
        <v>110</v>
      </c>
      <c r="C6" s="75" t="s">
        <v>111</v>
      </c>
      <c r="D6" s="16"/>
      <c r="E6" s="163"/>
      <c r="F6" s="75"/>
      <c r="G6" s="75"/>
      <c r="H6" s="75"/>
      <c r="I6" s="75"/>
      <c r="J6" s="75"/>
      <c r="K6" s="75"/>
      <c r="L6" s="149"/>
      <c r="M6" s="149"/>
      <c r="N6" s="149"/>
      <c r="O6" s="75"/>
      <c r="P6" s="75"/>
      <c r="Q6" s="75"/>
      <c r="R6" s="75"/>
      <c r="S6" s="75"/>
      <c r="T6" s="75"/>
      <c r="U6" s="65"/>
    </row>
    <row r="7" spans="1:21" s="54" customFormat="1" ht="30.75" customHeight="1">
      <c r="A7" s="123"/>
      <c r="B7" s="123"/>
      <c r="C7" s="123"/>
      <c r="D7" s="141" t="s">
        <v>102</v>
      </c>
      <c r="E7" s="82">
        <f>E8</f>
        <v>328</v>
      </c>
      <c r="F7" s="82">
        <f aca="true" t="shared" si="0" ref="F7:T7">F8</f>
        <v>216.99999999999997</v>
      </c>
      <c r="G7" s="82">
        <f t="shared" si="0"/>
        <v>200.48</v>
      </c>
      <c r="H7" s="82">
        <f t="shared" si="0"/>
        <v>15.6</v>
      </c>
      <c r="I7" s="82">
        <f t="shared" si="0"/>
        <v>0.92</v>
      </c>
      <c r="J7" s="82">
        <f t="shared" si="0"/>
        <v>111</v>
      </c>
      <c r="K7" s="82">
        <f t="shared" si="0"/>
        <v>0</v>
      </c>
      <c r="L7" s="82">
        <f t="shared" si="0"/>
        <v>0</v>
      </c>
      <c r="M7" s="82">
        <f t="shared" si="0"/>
        <v>0</v>
      </c>
      <c r="N7" s="82">
        <f t="shared" si="0"/>
        <v>0</v>
      </c>
      <c r="O7" s="82">
        <f t="shared" si="0"/>
        <v>0</v>
      </c>
      <c r="P7" s="82">
        <f t="shared" si="0"/>
        <v>0</v>
      </c>
      <c r="Q7" s="82">
        <f t="shared" si="0"/>
        <v>0</v>
      </c>
      <c r="R7" s="82">
        <f t="shared" si="0"/>
        <v>0</v>
      </c>
      <c r="S7" s="82">
        <f t="shared" si="0"/>
        <v>111</v>
      </c>
      <c r="T7" s="82">
        <f t="shared" si="0"/>
        <v>0</v>
      </c>
      <c r="U7" s="65"/>
    </row>
    <row r="8" spans="1:21" s="52" customFormat="1" ht="30.75" customHeight="1">
      <c r="A8" s="186" t="str">
        <f>'3、部门支出总表'!A8</f>
        <v>201</v>
      </c>
      <c r="B8" s="186" t="str">
        <f>'3、部门支出总表'!B8</f>
        <v>03</v>
      </c>
      <c r="C8" s="186" t="str">
        <f>'3、部门支出总表'!C8</f>
        <v>01</v>
      </c>
      <c r="D8" s="186" t="str">
        <f>'3、部门支出总表'!D8</f>
        <v>行政运行</v>
      </c>
      <c r="E8" s="82">
        <f>F8+J8</f>
        <v>328</v>
      </c>
      <c r="F8" s="82">
        <f>G8+H8+I8</f>
        <v>216.99999999999997</v>
      </c>
      <c r="G8" s="82">
        <f>'9、一般-工资福利'!E7</f>
        <v>200.48</v>
      </c>
      <c r="H8" s="82">
        <f>'11、一般-商品服务'!E7</f>
        <v>15.6</v>
      </c>
      <c r="I8" s="18">
        <f>'13、一般-个人家庭'!E7</f>
        <v>0.92</v>
      </c>
      <c r="J8" s="18">
        <f>SUM(K8:S8)</f>
        <v>111</v>
      </c>
      <c r="K8" s="18"/>
      <c r="L8" s="18"/>
      <c r="M8" s="18"/>
      <c r="N8" s="18"/>
      <c r="O8" s="18"/>
      <c r="P8" s="18"/>
      <c r="Q8" s="18"/>
      <c r="R8" s="18"/>
      <c r="S8" s="18">
        <v>111</v>
      </c>
      <c r="T8" s="18"/>
      <c r="U8" s="67"/>
    </row>
    <row r="9" spans="1:21" s="52" customFormat="1" ht="30.75" customHeight="1">
      <c r="A9" s="123"/>
      <c r="B9" s="123"/>
      <c r="C9" s="123"/>
      <c r="D9" s="141"/>
      <c r="E9" s="82"/>
      <c r="F9" s="82"/>
      <c r="G9" s="82"/>
      <c r="H9" s="82"/>
      <c r="I9" s="18"/>
      <c r="J9" s="18"/>
      <c r="K9" s="18"/>
      <c r="L9" s="18"/>
      <c r="M9" s="18"/>
      <c r="N9" s="18"/>
      <c r="O9" s="18"/>
      <c r="P9" s="18"/>
      <c r="Q9" s="18"/>
      <c r="R9" s="18"/>
      <c r="S9" s="18"/>
      <c r="T9" s="18"/>
      <c r="U9" s="67"/>
    </row>
    <row r="10" spans="1:21" s="52" customFormat="1" ht="30.75" customHeight="1">
      <c r="A10" s="123"/>
      <c r="B10" s="123"/>
      <c r="C10" s="123"/>
      <c r="D10" s="141"/>
      <c r="E10" s="82"/>
      <c r="F10" s="82"/>
      <c r="G10" s="82"/>
      <c r="H10" s="82"/>
      <c r="I10" s="18"/>
      <c r="J10" s="18"/>
      <c r="K10" s="18"/>
      <c r="L10" s="18"/>
      <c r="M10" s="18"/>
      <c r="N10" s="18"/>
      <c r="O10" s="18"/>
      <c r="P10" s="18"/>
      <c r="Q10" s="18"/>
      <c r="R10" s="18"/>
      <c r="S10" s="18"/>
      <c r="T10" s="18"/>
      <c r="U10" s="67"/>
    </row>
    <row r="11" spans="1:21" s="52" customFormat="1" ht="30.75" customHeight="1">
      <c r="A11" s="123"/>
      <c r="B11" s="123"/>
      <c r="C11" s="123"/>
      <c r="D11" s="141"/>
      <c r="E11" s="82"/>
      <c r="F11" s="82"/>
      <c r="G11" s="82"/>
      <c r="H11" s="82"/>
      <c r="I11" s="18"/>
      <c r="J11" s="18"/>
      <c r="K11" s="18"/>
      <c r="L11" s="18"/>
      <c r="M11" s="18"/>
      <c r="N11" s="18"/>
      <c r="O11" s="18"/>
      <c r="P11" s="18"/>
      <c r="Q11" s="18"/>
      <c r="R11" s="18"/>
      <c r="S11" s="18"/>
      <c r="T11" s="18"/>
      <c r="U11" s="67"/>
    </row>
    <row r="12" spans="1:21" s="52" customFormat="1" ht="30.75" customHeight="1">
      <c r="A12" s="123"/>
      <c r="B12" s="123"/>
      <c r="C12" s="123"/>
      <c r="D12" s="141"/>
      <c r="E12" s="82"/>
      <c r="F12" s="82"/>
      <c r="G12" s="82"/>
      <c r="H12" s="82"/>
      <c r="I12" s="18"/>
      <c r="J12" s="18"/>
      <c r="K12" s="18"/>
      <c r="L12" s="18"/>
      <c r="M12" s="18"/>
      <c r="N12" s="18"/>
      <c r="O12" s="18"/>
      <c r="P12" s="18"/>
      <c r="Q12" s="18"/>
      <c r="R12" s="18"/>
      <c r="S12" s="18"/>
      <c r="T12" s="18"/>
      <c r="U12" s="67"/>
    </row>
    <row r="13" spans="1:21" s="52" customFormat="1" ht="30.75" customHeight="1">
      <c r="A13" s="123"/>
      <c r="B13" s="123"/>
      <c r="C13" s="123"/>
      <c r="D13" s="141"/>
      <c r="E13" s="82"/>
      <c r="F13" s="82"/>
      <c r="G13" s="82"/>
      <c r="H13" s="82"/>
      <c r="I13" s="18"/>
      <c r="J13" s="18"/>
      <c r="K13" s="18"/>
      <c r="L13" s="18"/>
      <c r="M13" s="18"/>
      <c r="N13" s="18"/>
      <c r="O13" s="18"/>
      <c r="P13" s="18"/>
      <c r="Q13" s="18"/>
      <c r="R13" s="18"/>
      <c r="S13" s="18"/>
      <c r="T13" s="18"/>
      <c r="U13" s="67"/>
    </row>
    <row r="14" spans="1:21" s="52" customFormat="1" ht="30.75" customHeight="1">
      <c r="A14" s="123"/>
      <c r="B14" s="123"/>
      <c r="C14" s="123"/>
      <c r="D14" s="141"/>
      <c r="E14" s="82"/>
      <c r="F14" s="82"/>
      <c r="G14" s="82"/>
      <c r="H14" s="82"/>
      <c r="I14" s="18"/>
      <c r="J14" s="18"/>
      <c r="K14" s="18"/>
      <c r="L14" s="18"/>
      <c r="M14" s="18"/>
      <c r="N14" s="18"/>
      <c r="O14" s="18"/>
      <c r="P14" s="18"/>
      <c r="Q14" s="18"/>
      <c r="R14" s="18"/>
      <c r="S14" s="18"/>
      <c r="T14" s="18"/>
      <c r="U14" s="67"/>
    </row>
    <row r="15" spans="1:21" s="52" customFormat="1" ht="30.75" customHeight="1">
      <c r="A15" s="123"/>
      <c r="B15" s="123"/>
      <c r="C15" s="123"/>
      <c r="D15" s="141"/>
      <c r="E15" s="82"/>
      <c r="F15" s="82"/>
      <c r="G15" s="82"/>
      <c r="H15" s="82"/>
      <c r="I15" s="18"/>
      <c r="J15" s="18"/>
      <c r="K15" s="18"/>
      <c r="L15" s="18"/>
      <c r="M15" s="18"/>
      <c r="N15" s="18"/>
      <c r="O15" s="18"/>
      <c r="P15" s="18"/>
      <c r="Q15" s="18"/>
      <c r="R15" s="18"/>
      <c r="S15" s="18"/>
      <c r="T15" s="18"/>
      <c r="U15" s="67"/>
    </row>
    <row r="16" spans="1:21" s="52" customFormat="1" ht="30.75" customHeight="1">
      <c r="A16" s="123"/>
      <c r="B16" s="123"/>
      <c r="C16" s="123"/>
      <c r="D16" s="141"/>
      <c r="E16" s="82"/>
      <c r="F16" s="82"/>
      <c r="G16" s="82"/>
      <c r="H16" s="82"/>
      <c r="I16" s="18"/>
      <c r="J16" s="18"/>
      <c r="K16" s="18"/>
      <c r="L16" s="18"/>
      <c r="M16" s="18"/>
      <c r="N16" s="18"/>
      <c r="O16" s="18"/>
      <c r="P16" s="18"/>
      <c r="Q16" s="18"/>
      <c r="R16" s="18"/>
      <c r="S16" s="18"/>
      <c r="T16" s="18"/>
      <c r="U16" s="67"/>
    </row>
    <row r="17" spans="1:21" s="52" customFormat="1" ht="30.75" customHeight="1">
      <c r="A17" s="123"/>
      <c r="B17" s="123"/>
      <c r="C17" s="123"/>
      <c r="D17" s="141"/>
      <c r="E17" s="82"/>
      <c r="F17" s="82"/>
      <c r="G17" s="82"/>
      <c r="H17" s="82"/>
      <c r="I17" s="18"/>
      <c r="J17" s="18"/>
      <c r="K17" s="18"/>
      <c r="L17" s="18"/>
      <c r="M17" s="18"/>
      <c r="N17" s="18"/>
      <c r="O17" s="18"/>
      <c r="P17" s="18"/>
      <c r="Q17" s="18"/>
      <c r="R17" s="18"/>
      <c r="S17" s="18"/>
      <c r="T17" s="18"/>
      <c r="U17" s="67"/>
    </row>
    <row r="18" spans="1:21" s="52" customFormat="1" ht="30.75" customHeight="1">
      <c r="A18" s="123"/>
      <c r="B18" s="123"/>
      <c r="C18" s="123"/>
      <c r="D18" s="141"/>
      <c r="E18" s="82"/>
      <c r="F18" s="82"/>
      <c r="G18" s="82"/>
      <c r="H18" s="82"/>
      <c r="I18" s="18"/>
      <c r="J18" s="18"/>
      <c r="K18" s="18"/>
      <c r="L18" s="18"/>
      <c r="M18" s="18"/>
      <c r="N18" s="18"/>
      <c r="O18" s="18"/>
      <c r="P18" s="18"/>
      <c r="Q18" s="18"/>
      <c r="R18" s="18"/>
      <c r="S18" s="18"/>
      <c r="T18" s="18"/>
      <c r="U18" s="67"/>
    </row>
    <row r="19" spans="1:21" s="52" customFormat="1" ht="30.75" customHeight="1">
      <c r="A19" s="123"/>
      <c r="B19" s="123"/>
      <c r="C19" s="123"/>
      <c r="D19" s="141"/>
      <c r="E19" s="82"/>
      <c r="F19" s="82"/>
      <c r="G19" s="82"/>
      <c r="H19" s="82"/>
      <c r="I19" s="18"/>
      <c r="J19" s="18"/>
      <c r="K19" s="18"/>
      <c r="L19" s="18"/>
      <c r="M19" s="18"/>
      <c r="N19" s="18"/>
      <c r="O19" s="18"/>
      <c r="P19" s="18"/>
      <c r="Q19" s="18"/>
      <c r="R19" s="18"/>
      <c r="S19" s="18"/>
      <c r="T19" s="18"/>
      <c r="U19" s="67"/>
    </row>
    <row r="20" spans="1:21" s="52" customFormat="1" ht="30.75" customHeight="1">
      <c r="A20" s="123"/>
      <c r="B20" s="123"/>
      <c r="C20" s="123"/>
      <c r="D20" s="141"/>
      <c r="E20" s="82"/>
      <c r="F20" s="82"/>
      <c r="G20" s="82"/>
      <c r="H20" s="82"/>
      <c r="I20" s="18"/>
      <c r="J20" s="18"/>
      <c r="K20" s="18"/>
      <c r="L20" s="18"/>
      <c r="M20" s="18"/>
      <c r="N20" s="18"/>
      <c r="O20" s="18"/>
      <c r="P20" s="18"/>
      <c r="Q20" s="18"/>
      <c r="R20" s="18"/>
      <c r="S20" s="18"/>
      <c r="T20" s="18"/>
      <c r="U20" s="67"/>
    </row>
    <row r="21" spans="1:21" s="52" customFormat="1" ht="30.75" customHeight="1" hidden="1">
      <c r="A21" s="123"/>
      <c r="B21" s="123"/>
      <c r="C21" s="123"/>
      <c r="D21" s="141"/>
      <c r="E21" s="82"/>
      <c r="F21" s="82"/>
      <c r="G21" s="82"/>
      <c r="H21" s="82"/>
      <c r="I21" s="18"/>
      <c r="J21" s="18"/>
      <c r="K21" s="18"/>
      <c r="L21" s="18"/>
      <c r="M21" s="18"/>
      <c r="N21" s="18"/>
      <c r="O21" s="18"/>
      <c r="P21" s="18"/>
      <c r="Q21" s="18"/>
      <c r="R21" s="18"/>
      <c r="S21" s="18"/>
      <c r="T21" s="18"/>
      <c r="U21" s="67"/>
    </row>
    <row r="22" spans="1:21" s="52" customFormat="1" ht="30.75" customHeight="1" hidden="1">
      <c r="A22" s="123"/>
      <c r="B22" s="123"/>
      <c r="C22" s="123"/>
      <c r="D22" s="141"/>
      <c r="E22" s="82"/>
      <c r="F22" s="82"/>
      <c r="G22" s="82"/>
      <c r="H22" s="82"/>
      <c r="I22" s="18"/>
      <c r="J22" s="18"/>
      <c r="K22" s="18"/>
      <c r="L22" s="18"/>
      <c r="M22" s="18"/>
      <c r="N22" s="18"/>
      <c r="O22" s="18"/>
      <c r="P22" s="18"/>
      <c r="Q22" s="18"/>
      <c r="R22" s="18"/>
      <c r="S22" s="18"/>
      <c r="T22" s="18"/>
      <c r="U22" s="67"/>
    </row>
    <row r="23" spans="1:21" s="52" customFormat="1" ht="30.75" customHeight="1" hidden="1">
      <c r="A23" s="123"/>
      <c r="B23" s="123"/>
      <c r="C23" s="123"/>
      <c r="D23" s="141"/>
      <c r="E23" s="82"/>
      <c r="F23" s="82"/>
      <c r="G23" s="82"/>
      <c r="H23" s="82"/>
      <c r="I23" s="18"/>
      <c r="J23" s="18"/>
      <c r="K23" s="18"/>
      <c r="L23" s="18"/>
      <c r="M23" s="18"/>
      <c r="N23" s="18"/>
      <c r="O23" s="18"/>
      <c r="P23" s="18"/>
      <c r="Q23" s="18"/>
      <c r="R23" s="18"/>
      <c r="S23" s="18"/>
      <c r="T23" s="18"/>
      <c r="U23" s="67"/>
    </row>
    <row r="24" spans="1:20" s="52" customFormat="1" ht="30.75" customHeight="1" hidden="1">
      <c r="A24" s="123"/>
      <c r="B24" s="123"/>
      <c r="C24" s="123"/>
      <c r="D24" s="141"/>
      <c r="E24" s="82"/>
      <c r="F24" s="82"/>
      <c r="G24" s="82"/>
      <c r="H24" s="82"/>
      <c r="I24" s="18"/>
      <c r="J24" s="18"/>
      <c r="K24" s="18"/>
      <c r="L24" s="18"/>
      <c r="M24" s="18"/>
      <c r="N24" s="18"/>
      <c r="O24" s="18"/>
      <c r="P24" s="18"/>
      <c r="Q24" s="18"/>
      <c r="R24" s="18"/>
      <c r="S24" s="18"/>
      <c r="T24" s="18"/>
    </row>
    <row r="25" spans="1:20" s="52" customFormat="1" ht="30.75" customHeight="1" hidden="1">
      <c r="A25" s="123"/>
      <c r="B25" s="123"/>
      <c r="C25" s="123"/>
      <c r="D25" s="141"/>
      <c r="E25" s="82"/>
      <c r="F25" s="82"/>
      <c r="G25" s="82"/>
      <c r="H25" s="82"/>
      <c r="I25" s="18"/>
      <c r="J25" s="18"/>
      <c r="K25" s="18"/>
      <c r="L25" s="18"/>
      <c r="M25" s="18"/>
      <c r="N25" s="18"/>
      <c r="O25" s="18"/>
      <c r="P25" s="18"/>
      <c r="Q25" s="18"/>
      <c r="R25" s="18"/>
      <c r="S25" s="18"/>
      <c r="T25" s="18"/>
    </row>
    <row r="26" spans="1:20" s="52" customFormat="1" ht="30.75" customHeight="1" hidden="1">
      <c r="A26" s="123"/>
      <c r="B26" s="123"/>
      <c r="C26" s="123"/>
      <c r="D26" s="141"/>
      <c r="E26" s="82"/>
      <c r="F26" s="82"/>
      <c r="G26" s="82"/>
      <c r="H26" s="82"/>
      <c r="I26" s="18"/>
      <c r="J26" s="18"/>
      <c r="K26" s="18"/>
      <c r="L26" s="18"/>
      <c r="M26" s="18"/>
      <c r="N26" s="18"/>
      <c r="O26" s="18"/>
      <c r="P26" s="18"/>
      <c r="Q26" s="18"/>
      <c r="R26" s="18"/>
      <c r="S26" s="18"/>
      <c r="T26" s="18"/>
    </row>
    <row r="27" spans="1:20" s="52" customFormat="1" ht="30.75" customHeight="1" hidden="1">
      <c r="A27" s="123"/>
      <c r="B27" s="123"/>
      <c r="C27" s="123"/>
      <c r="D27" s="141"/>
      <c r="E27" s="82"/>
      <c r="F27" s="82"/>
      <c r="G27" s="82"/>
      <c r="H27" s="82"/>
      <c r="I27" s="18"/>
      <c r="J27" s="18"/>
      <c r="K27" s="18"/>
      <c r="L27" s="18"/>
      <c r="M27" s="18"/>
      <c r="N27" s="18"/>
      <c r="O27" s="18"/>
      <c r="P27" s="18"/>
      <c r="Q27" s="18"/>
      <c r="R27" s="18"/>
      <c r="S27" s="18"/>
      <c r="T27" s="18"/>
    </row>
    <row r="28" spans="1:20" s="52" customFormat="1" ht="30.75" customHeight="1" hidden="1">
      <c r="A28" s="123"/>
      <c r="B28" s="123"/>
      <c r="C28" s="123"/>
      <c r="D28" s="141"/>
      <c r="E28" s="82"/>
      <c r="F28" s="82"/>
      <c r="G28" s="82"/>
      <c r="H28" s="82"/>
      <c r="I28" s="18"/>
      <c r="J28" s="18"/>
      <c r="K28" s="18"/>
      <c r="L28" s="18"/>
      <c r="M28" s="18"/>
      <c r="N28" s="18"/>
      <c r="O28" s="18"/>
      <c r="P28" s="18"/>
      <c r="Q28" s="18"/>
      <c r="R28" s="18"/>
      <c r="S28" s="18"/>
      <c r="T28" s="18"/>
    </row>
    <row r="29" spans="1:20" s="52" customFormat="1" ht="30.75" customHeight="1" hidden="1">
      <c r="A29" s="123"/>
      <c r="B29" s="123"/>
      <c r="C29" s="123"/>
      <c r="D29" s="141"/>
      <c r="E29" s="82"/>
      <c r="F29" s="82"/>
      <c r="G29" s="82"/>
      <c r="H29" s="82"/>
      <c r="I29" s="18"/>
      <c r="J29" s="18"/>
      <c r="K29" s="18"/>
      <c r="L29" s="18"/>
      <c r="M29" s="18"/>
      <c r="N29" s="18"/>
      <c r="O29" s="18"/>
      <c r="P29" s="18"/>
      <c r="Q29" s="18"/>
      <c r="R29" s="18"/>
      <c r="S29" s="18"/>
      <c r="T29" s="18"/>
    </row>
    <row r="30" spans="1:20" s="52" customFormat="1" ht="30.75" customHeight="1" hidden="1">
      <c r="A30" s="123"/>
      <c r="B30" s="123"/>
      <c r="C30" s="123"/>
      <c r="D30" s="141"/>
      <c r="E30" s="82"/>
      <c r="F30" s="82"/>
      <c r="G30" s="82"/>
      <c r="H30" s="82"/>
      <c r="I30" s="18"/>
      <c r="J30" s="18"/>
      <c r="K30" s="18"/>
      <c r="L30" s="18"/>
      <c r="M30" s="18"/>
      <c r="N30" s="18"/>
      <c r="O30" s="18"/>
      <c r="P30" s="18"/>
      <c r="Q30" s="18"/>
      <c r="R30" s="18"/>
      <c r="S30" s="18"/>
      <c r="T30" s="18"/>
    </row>
    <row r="31" spans="1:20" s="52" customFormat="1" ht="30.75" customHeight="1" hidden="1">
      <c r="A31" s="123"/>
      <c r="B31" s="123"/>
      <c r="C31" s="123"/>
      <c r="D31" s="141"/>
      <c r="E31" s="82"/>
      <c r="F31" s="82"/>
      <c r="G31" s="82"/>
      <c r="H31" s="82"/>
      <c r="I31" s="18"/>
      <c r="J31" s="18"/>
      <c r="K31" s="18"/>
      <c r="L31" s="18"/>
      <c r="M31" s="18"/>
      <c r="N31" s="18"/>
      <c r="O31" s="18"/>
      <c r="P31" s="18"/>
      <c r="Q31" s="18"/>
      <c r="R31" s="18"/>
      <c r="S31" s="18"/>
      <c r="T31" s="18"/>
    </row>
    <row r="32" spans="1:20" s="52" customFormat="1" ht="30.75" customHeight="1" hidden="1">
      <c r="A32" s="123"/>
      <c r="B32" s="123"/>
      <c r="C32" s="123"/>
      <c r="D32" s="141"/>
      <c r="E32" s="82"/>
      <c r="F32" s="82"/>
      <c r="G32" s="82"/>
      <c r="H32" s="82"/>
      <c r="I32" s="18"/>
      <c r="J32" s="18"/>
      <c r="K32" s="18"/>
      <c r="L32" s="18"/>
      <c r="M32" s="18"/>
      <c r="N32" s="18"/>
      <c r="O32" s="18"/>
      <c r="P32" s="18"/>
      <c r="Q32" s="18"/>
      <c r="R32" s="18"/>
      <c r="S32" s="18"/>
      <c r="T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E7" sqref="E7:G7"/>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2" customFormat="1" ht="25.5" customHeight="1">
      <c r="A1" s="55" t="s">
        <v>135</v>
      </c>
      <c r="B1" s="89"/>
      <c r="C1" s="89"/>
      <c r="D1" s="89"/>
      <c r="E1" s="89"/>
      <c r="F1" s="89"/>
      <c r="G1" s="89"/>
      <c r="H1" s="89"/>
      <c r="I1" s="89"/>
      <c r="J1" s="89"/>
      <c r="K1" s="89"/>
      <c r="L1" s="89"/>
      <c r="M1" s="89"/>
      <c r="N1" s="89"/>
      <c r="O1" s="89"/>
      <c r="P1" s="89"/>
      <c r="Q1" s="97"/>
      <c r="R1" s="67"/>
    </row>
    <row r="2" spans="1:18" s="64" customFormat="1" ht="25.5" customHeight="1">
      <c r="A2" s="90" t="s">
        <v>136</v>
      </c>
      <c r="B2" s="90"/>
      <c r="C2" s="90"/>
      <c r="D2" s="90"/>
      <c r="E2" s="90"/>
      <c r="F2" s="90"/>
      <c r="G2" s="90"/>
      <c r="H2" s="90"/>
      <c r="I2" s="90"/>
      <c r="J2" s="90"/>
      <c r="K2" s="90"/>
      <c r="L2" s="90"/>
      <c r="M2" s="90"/>
      <c r="N2" s="90"/>
      <c r="O2" s="90"/>
      <c r="P2" s="90"/>
      <c r="Q2" s="90"/>
      <c r="R2" s="85"/>
    </row>
    <row r="3" spans="1:18" s="52" customFormat="1" ht="25.5" customHeight="1">
      <c r="A3" s="58" t="str">
        <f>'1、部门收支总表'!A3:C3</f>
        <v>单位名称：华容县小集成洪泛区管委会</v>
      </c>
      <c r="B3" s="59"/>
      <c r="C3" s="59"/>
      <c r="D3" s="59"/>
      <c r="E3" s="59"/>
      <c r="F3" s="59"/>
      <c r="G3" s="59"/>
      <c r="H3" s="59"/>
      <c r="I3" s="89"/>
      <c r="J3" s="89"/>
      <c r="K3" s="89"/>
      <c r="L3" s="89"/>
      <c r="M3" s="89"/>
      <c r="N3" s="89"/>
      <c r="O3" s="89"/>
      <c r="P3" s="89"/>
      <c r="Q3" s="86" t="s">
        <v>87</v>
      </c>
      <c r="R3" s="67"/>
    </row>
    <row r="4" spans="1:18" s="52" customFormat="1" ht="19.5" customHeight="1">
      <c r="A4" s="148" t="s">
        <v>118</v>
      </c>
      <c r="B4" s="148"/>
      <c r="C4" s="148"/>
      <c r="D4" s="92" t="s">
        <v>137</v>
      </c>
      <c r="E4" s="72" t="s">
        <v>119</v>
      </c>
      <c r="F4" s="72" t="s">
        <v>138</v>
      </c>
      <c r="G4" s="184" t="s">
        <v>139</v>
      </c>
      <c r="H4" s="72" t="s">
        <v>140</v>
      </c>
      <c r="I4" s="75" t="s">
        <v>141</v>
      </c>
      <c r="J4" s="95" t="s">
        <v>142</v>
      </c>
      <c r="K4" s="95" t="s">
        <v>143</v>
      </c>
      <c r="L4" s="95" t="s">
        <v>132</v>
      </c>
      <c r="M4" s="95" t="s">
        <v>144</v>
      </c>
      <c r="N4" s="95" t="s">
        <v>125</v>
      </c>
      <c r="O4" s="95" t="s">
        <v>133</v>
      </c>
      <c r="P4" s="95" t="s">
        <v>128</v>
      </c>
      <c r="Q4" s="75" t="s">
        <v>134</v>
      </c>
      <c r="R4" s="65"/>
    </row>
    <row r="5" spans="1:18" s="52" customFormat="1" ht="15" customHeight="1">
      <c r="A5" s="75" t="s">
        <v>109</v>
      </c>
      <c r="B5" s="75" t="s">
        <v>110</v>
      </c>
      <c r="C5" s="75" t="s">
        <v>111</v>
      </c>
      <c r="D5" s="10"/>
      <c r="E5" s="75"/>
      <c r="F5" s="75"/>
      <c r="G5" s="149"/>
      <c r="H5" s="75"/>
      <c r="I5" s="75"/>
      <c r="J5" s="95"/>
      <c r="K5" s="95"/>
      <c r="L5" s="95"/>
      <c r="M5" s="95"/>
      <c r="N5" s="95"/>
      <c r="O5" s="95"/>
      <c r="P5" s="95"/>
      <c r="Q5" s="75"/>
      <c r="R5" s="65"/>
    </row>
    <row r="6" spans="1:18" s="52" customFormat="1" ht="15" customHeight="1">
      <c r="A6" s="75"/>
      <c r="B6" s="75"/>
      <c r="C6" s="75"/>
      <c r="D6" s="10"/>
      <c r="E6" s="75"/>
      <c r="F6" s="75"/>
      <c r="G6" s="149"/>
      <c r="H6" s="75"/>
      <c r="I6" s="75"/>
      <c r="J6" s="95"/>
      <c r="K6" s="95"/>
      <c r="L6" s="95"/>
      <c r="M6" s="95"/>
      <c r="N6" s="95"/>
      <c r="O6" s="95"/>
      <c r="P6" s="95"/>
      <c r="Q6" s="75"/>
      <c r="R6" s="65"/>
    </row>
    <row r="7" spans="1:18" s="54" customFormat="1" ht="24.75" customHeight="1">
      <c r="A7" s="123"/>
      <c r="B7" s="123"/>
      <c r="C7" s="123"/>
      <c r="D7" s="141" t="s">
        <v>102</v>
      </c>
      <c r="E7" s="18">
        <f>E8</f>
        <v>328</v>
      </c>
      <c r="F7" s="18">
        <f>F8</f>
        <v>201.39999999999998</v>
      </c>
      <c r="G7" s="18">
        <f>G8</f>
        <v>126.6</v>
      </c>
      <c r="H7" s="18"/>
      <c r="I7" s="18"/>
      <c r="J7" s="82"/>
      <c r="K7" s="82"/>
      <c r="L7" s="82"/>
      <c r="M7" s="82"/>
      <c r="N7" s="82"/>
      <c r="O7" s="82"/>
      <c r="P7" s="82"/>
      <c r="Q7" s="18"/>
      <c r="R7" s="65"/>
    </row>
    <row r="8" spans="1:18" s="52" customFormat="1" ht="24.75" customHeight="1">
      <c r="A8" s="185" t="str">
        <f>'3、部门支出总表'!A8</f>
        <v>201</v>
      </c>
      <c r="B8" s="185" t="str">
        <f>'3、部门支出总表'!B8</f>
        <v>03</v>
      </c>
      <c r="C8" s="185" t="str">
        <f>'3、部门支出总表'!C8</f>
        <v>01</v>
      </c>
      <c r="D8" s="185" t="str">
        <f>'3、部门支出总表'!D8</f>
        <v>行政运行</v>
      </c>
      <c r="E8" s="18">
        <f>'4、部门支出总表(分类)'!E8</f>
        <v>328</v>
      </c>
      <c r="F8" s="18">
        <f>'4、部门支出总表(分类)'!G8+'4、部门支出总表(分类)'!I8</f>
        <v>201.39999999999998</v>
      </c>
      <c r="G8" s="18">
        <f>'4、部门支出总表(分类)'!H8+'4、部门支出总表(分类)'!J8</f>
        <v>126.6</v>
      </c>
      <c r="H8" s="18"/>
      <c r="I8" s="18"/>
      <c r="J8" s="82"/>
      <c r="K8" s="82"/>
      <c r="L8" s="82"/>
      <c r="M8" s="82"/>
      <c r="N8" s="82"/>
      <c r="O8" s="82"/>
      <c r="P8" s="82"/>
      <c r="Q8" s="18"/>
      <c r="R8" s="67"/>
    </row>
    <row r="9" spans="1:18" s="52" customFormat="1" ht="24.75" customHeight="1">
      <c r="A9" s="123"/>
      <c r="B9" s="123"/>
      <c r="C9" s="123"/>
      <c r="D9" s="141"/>
      <c r="E9" s="18"/>
      <c r="F9" s="18"/>
      <c r="G9" s="18"/>
      <c r="H9" s="18"/>
      <c r="I9" s="18"/>
      <c r="J9" s="82"/>
      <c r="K9" s="82"/>
      <c r="L9" s="82"/>
      <c r="M9" s="82"/>
      <c r="N9" s="82"/>
      <c r="O9" s="82"/>
      <c r="P9" s="82"/>
      <c r="Q9" s="18"/>
      <c r="R9" s="67"/>
    </row>
    <row r="10" spans="1:18" s="52" customFormat="1" ht="24.75" customHeight="1">
      <c r="A10" s="123"/>
      <c r="B10" s="123"/>
      <c r="C10" s="123"/>
      <c r="D10" s="141"/>
      <c r="E10" s="18"/>
      <c r="F10" s="18"/>
      <c r="G10" s="18"/>
      <c r="H10" s="18"/>
      <c r="I10" s="18"/>
      <c r="J10" s="82"/>
      <c r="K10" s="82"/>
      <c r="L10" s="82"/>
      <c r="M10" s="82"/>
      <c r="N10" s="82"/>
      <c r="O10" s="82"/>
      <c r="P10" s="82"/>
      <c r="Q10" s="18"/>
      <c r="R10" s="67"/>
    </row>
    <row r="11" spans="1:18" s="52" customFormat="1" ht="24.75" customHeight="1">
      <c r="A11" s="123"/>
      <c r="B11" s="123"/>
      <c r="C11" s="123"/>
      <c r="D11" s="141"/>
      <c r="E11" s="18"/>
      <c r="F11" s="18"/>
      <c r="G11" s="18"/>
      <c r="H11" s="18"/>
      <c r="I11" s="18"/>
      <c r="J11" s="82"/>
      <c r="K11" s="82"/>
      <c r="L11" s="82"/>
      <c r="M11" s="82"/>
      <c r="N11" s="82"/>
      <c r="O11" s="82"/>
      <c r="P11" s="82"/>
      <c r="Q11" s="18"/>
      <c r="R11" s="67"/>
    </row>
    <row r="12" spans="1:18" s="52" customFormat="1" ht="24.75" customHeight="1">
      <c r="A12" s="123"/>
      <c r="B12" s="123"/>
      <c r="C12" s="123"/>
      <c r="D12" s="141"/>
      <c r="E12" s="18"/>
      <c r="F12" s="18"/>
      <c r="G12" s="18"/>
      <c r="H12" s="18"/>
      <c r="I12" s="18"/>
      <c r="J12" s="82"/>
      <c r="K12" s="82"/>
      <c r="L12" s="82"/>
      <c r="M12" s="82"/>
      <c r="N12" s="82"/>
      <c r="O12" s="82"/>
      <c r="P12" s="82"/>
      <c r="Q12" s="18"/>
      <c r="R12" s="67"/>
    </row>
    <row r="13" spans="1:18" s="52" customFormat="1" ht="24.75" customHeight="1">
      <c r="A13" s="123"/>
      <c r="B13" s="123"/>
      <c r="C13" s="123"/>
      <c r="D13" s="141"/>
      <c r="E13" s="18"/>
      <c r="F13" s="18"/>
      <c r="G13" s="18"/>
      <c r="H13" s="18"/>
      <c r="I13" s="18"/>
      <c r="J13" s="82"/>
      <c r="K13" s="82"/>
      <c r="L13" s="82"/>
      <c r="M13" s="82"/>
      <c r="N13" s="82"/>
      <c r="O13" s="82"/>
      <c r="P13" s="82"/>
      <c r="Q13" s="18"/>
      <c r="R13" s="67"/>
    </row>
    <row r="14" spans="1:18" s="52" customFormat="1" ht="24.75" customHeight="1">
      <c r="A14" s="123"/>
      <c r="B14" s="123"/>
      <c r="C14" s="123"/>
      <c r="D14" s="141"/>
      <c r="E14" s="18"/>
      <c r="F14" s="18"/>
      <c r="G14" s="18"/>
      <c r="H14" s="18"/>
      <c r="I14" s="18"/>
      <c r="J14" s="82"/>
      <c r="K14" s="82"/>
      <c r="L14" s="82"/>
      <c r="M14" s="82"/>
      <c r="N14" s="82"/>
      <c r="O14" s="82"/>
      <c r="P14" s="82"/>
      <c r="Q14" s="18"/>
      <c r="R14" s="67"/>
    </row>
    <row r="15" spans="1:18" s="52" customFormat="1" ht="24.75" customHeight="1">
      <c r="A15" s="123"/>
      <c r="B15" s="123"/>
      <c r="C15" s="123"/>
      <c r="D15" s="141"/>
      <c r="E15" s="18"/>
      <c r="F15" s="18"/>
      <c r="G15" s="18"/>
      <c r="H15" s="18"/>
      <c r="I15" s="18"/>
      <c r="J15" s="82"/>
      <c r="K15" s="82"/>
      <c r="L15" s="82"/>
      <c r="M15" s="82"/>
      <c r="N15" s="82"/>
      <c r="O15" s="82"/>
      <c r="P15" s="82"/>
      <c r="Q15" s="18"/>
      <c r="R15" s="67"/>
    </row>
    <row r="16" spans="1:18" s="52" customFormat="1" ht="24.75" customHeight="1">
      <c r="A16" s="123"/>
      <c r="B16" s="123"/>
      <c r="C16" s="123"/>
      <c r="D16" s="141"/>
      <c r="E16" s="18"/>
      <c r="F16" s="18"/>
      <c r="G16" s="18"/>
      <c r="H16" s="18"/>
      <c r="I16" s="18"/>
      <c r="J16" s="82"/>
      <c r="K16" s="82"/>
      <c r="L16" s="82"/>
      <c r="M16" s="82"/>
      <c r="N16" s="82"/>
      <c r="O16" s="82"/>
      <c r="P16" s="82"/>
      <c r="Q16" s="18"/>
      <c r="R16" s="67"/>
    </row>
    <row r="17" spans="1:18" s="52" customFormat="1" ht="24.75" customHeight="1">
      <c r="A17" s="123"/>
      <c r="B17" s="123"/>
      <c r="C17" s="123"/>
      <c r="D17" s="141"/>
      <c r="E17" s="18"/>
      <c r="F17" s="18"/>
      <c r="G17" s="18"/>
      <c r="H17" s="18"/>
      <c r="I17" s="18"/>
      <c r="J17" s="82"/>
      <c r="K17" s="82"/>
      <c r="L17" s="82"/>
      <c r="M17" s="82"/>
      <c r="N17" s="82"/>
      <c r="O17" s="82"/>
      <c r="P17" s="82"/>
      <c r="Q17" s="18"/>
      <c r="R17" s="67"/>
    </row>
    <row r="18" spans="1:18" s="52" customFormat="1" ht="24.75" customHeight="1">
      <c r="A18" s="123"/>
      <c r="B18" s="123"/>
      <c r="C18" s="123"/>
      <c r="D18" s="141"/>
      <c r="E18" s="18"/>
      <c r="F18" s="18"/>
      <c r="G18" s="18"/>
      <c r="H18" s="18"/>
      <c r="I18" s="18"/>
      <c r="J18" s="82"/>
      <c r="K18" s="82"/>
      <c r="L18" s="82"/>
      <c r="M18" s="82"/>
      <c r="N18" s="82"/>
      <c r="O18" s="82"/>
      <c r="P18" s="82"/>
      <c r="Q18" s="18"/>
      <c r="R18" s="67"/>
    </row>
    <row r="19" spans="1:18" s="52" customFormat="1" ht="24.75" customHeight="1">
      <c r="A19" s="123"/>
      <c r="B19" s="123"/>
      <c r="C19" s="123"/>
      <c r="D19" s="141"/>
      <c r="E19" s="18"/>
      <c r="F19" s="18"/>
      <c r="G19" s="18"/>
      <c r="H19" s="18"/>
      <c r="I19" s="18"/>
      <c r="J19" s="82"/>
      <c r="K19" s="82"/>
      <c r="L19" s="82"/>
      <c r="M19" s="82"/>
      <c r="N19" s="82"/>
      <c r="O19" s="82"/>
      <c r="P19" s="82"/>
      <c r="Q19" s="18"/>
      <c r="R19" s="67"/>
    </row>
    <row r="20" spans="1:18" s="52" customFormat="1" ht="24.75" customHeight="1">
      <c r="A20" s="123"/>
      <c r="B20" s="123"/>
      <c r="C20" s="123"/>
      <c r="D20" s="141"/>
      <c r="E20" s="18"/>
      <c r="F20" s="18"/>
      <c r="G20" s="18"/>
      <c r="H20" s="18"/>
      <c r="I20" s="18"/>
      <c r="J20" s="82"/>
      <c r="K20" s="82"/>
      <c r="L20" s="82"/>
      <c r="M20" s="82"/>
      <c r="N20" s="82"/>
      <c r="O20" s="82"/>
      <c r="P20" s="82"/>
      <c r="Q20" s="18"/>
      <c r="R20" s="67"/>
    </row>
    <row r="21" spans="1:18" s="52" customFormat="1" ht="24.75" customHeight="1">
      <c r="A21" s="123"/>
      <c r="B21" s="123"/>
      <c r="C21" s="123"/>
      <c r="D21" s="141"/>
      <c r="E21" s="18"/>
      <c r="F21" s="18"/>
      <c r="G21" s="18"/>
      <c r="H21" s="18"/>
      <c r="I21" s="18"/>
      <c r="J21" s="82"/>
      <c r="K21" s="82"/>
      <c r="L21" s="82"/>
      <c r="M21" s="82"/>
      <c r="N21" s="82"/>
      <c r="O21" s="82"/>
      <c r="P21" s="82"/>
      <c r="Q21" s="18"/>
      <c r="R21" s="67"/>
    </row>
    <row r="22" spans="1:18" s="52" customFormat="1" ht="24.75" customHeight="1">
      <c r="A22" s="123"/>
      <c r="B22" s="123"/>
      <c r="C22" s="123"/>
      <c r="D22" s="141"/>
      <c r="E22" s="18"/>
      <c r="F22" s="18"/>
      <c r="G22" s="18"/>
      <c r="H22" s="18"/>
      <c r="I22" s="18"/>
      <c r="J22" s="82"/>
      <c r="K22" s="82"/>
      <c r="L22" s="82"/>
      <c r="M22" s="82"/>
      <c r="N22" s="82"/>
      <c r="O22" s="82"/>
      <c r="P22" s="82"/>
      <c r="Q22" s="18"/>
      <c r="R22" s="67"/>
    </row>
    <row r="23" spans="1:18" s="52" customFormat="1" ht="24.75" customHeight="1">
      <c r="A23" s="123"/>
      <c r="B23" s="123"/>
      <c r="C23" s="123"/>
      <c r="D23" s="141"/>
      <c r="E23" s="18"/>
      <c r="F23" s="18"/>
      <c r="G23" s="18"/>
      <c r="H23" s="18"/>
      <c r="I23" s="18"/>
      <c r="J23" s="82"/>
      <c r="K23" s="82"/>
      <c r="L23" s="82"/>
      <c r="M23" s="82"/>
      <c r="N23" s="82"/>
      <c r="O23" s="82"/>
      <c r="P23" s="82"/>
      <c r="Q23" s="18"/>
      <c r="R23" s="67"/>
    </row>
    <row r="24" spans="1:17" s="52" customFormat="1" ht="24.75" customHeight="1">
      <c r="A24" s="123"/>
      <c r="B24" s="123"/>
      <c r="C24" s="123"/>
      <c r="D24" s="141"/>
      <c r="E24" s="18"/>
      <c r="F24" s="18"/>
      <c r="G24" s="18"/>
      <c r="H24" s="18"/>
      <c r="I24" s="18"/>
      <c r="J24" s="82"/>
      <c r="K24" s="82"/>
      <c r="L24" s="82"/>
      <c r="M24" s="82"/>
      <c r="N24" s="82"/>
      <c r="O24" s="82"/>
      <c r="P24" s="82"/>
      <c r="Q24" s="18"/>
    </row>
    <row r="25" spans="1:17" s="52" customFormat="1" ht="24.75" customHeight="1" hidden="1">
      <c r="A25" s="123"/>
      <c r="B25" s="123"/>
      <c r="C25" s="123"/>
      <c r="D25" s="141"/>
      <c r="E25" s="18"/>
      <c r="F25" s="18"/>
      <c r="G25" s="18"/>
      <c r="H25" s="18"/>
      <c r="I25" s="18"/>
      <c r="J25" s="82"/>
      <c r="K25" s="82"/>
      <c r="L25" s="82"/>
      <c r="M25" s="82"/>
      <c r="N25" s="82"/>
      <c r="O25" s="82"/>
      <c r="P25" s="82"/>
      <c r="Q25" s="18"/>
    </row>
    <row r="26" spans="1:17" s="52" customFormat="1" ht="24.75" customHeight="1" hidden="1">
      <c r="A26" s="123"/>
      <c r="B26" s="123"/>
      <c r="C26" s="123"/>
      <c r="D26" s="141"/>
      <c r="E26" s="18"/>
      <c r="F26" s="18"/>
      <c r="G26" s="18"/>
      <c r="H26" s="18"/>
      <c r="I26" s="18"/>
      <c r="J26" s="82"/>
      <c r="K26" s="82"/>
      <c r="L26" s="82"/>
      <c r="M26" s="82"/>
      <c r="N26" s="82"/>
      <c r="O26" s="82"/>
      <c r="P26" s="82"/>
      <c r="Q26" s="18"/>
    </row>
    <row r="27" spans="1:17" s="52" customFormat="1" ht="24.75" customHeight="1" hidden="1">
      <c r="A27" s="123"/>
      <c r="B27" s="123"/>
      <c r="C27" s="123"/>
      <c r="D27" s="141"/>
      <c r="E27" s="18"/>
      <c r="F27" s="18"/>
      <c r="G27" s="18"/>
      <c r="H27" s="18"/>
      <c r="I27" s="18"/>
      <c r="J27" s="82"/>
      <c r="K27" s="82"/>
      <c r="L27" s="82"/>
      <c r="M27" s="82"/>
      <c r="N27" s="82"/>
      <c r="O27" s="82"/>
      <c r="P27" s="82"/>
      <c r="Q27" s="18"/>
    </row>
    <row r="28" spans="1:17" s="52" customFormat="1" ht="24.75" customHeight="1" hidden="1">
      <c r="A28" s="123"/>
      <c r="B28" s="123"/>
      <c r="C28" s="123"/>
      <c r="D28" s="141"/>
      <c r="E28" s="18"/>
      <c r="F28" s="18"/>
      <c r="G28" s="18"/>
      <c r="H28" s="18"/>
      <c r="I28" s="18"/>
      <c r="J28" s="82"/>
      <c r="K28" s="82"/>
      <c r="L28" s="82"/>
      <c r="M28" s="82"/>
      <c r="N28" s="82"/>
      <c r="O28" s="82"/>
      <c r="P28" s="82"/>
      <c r="Q28" s="18"/>
    </row>
    <row r="29" spans="1:17" s="52" customFormat="1" ht="24.75" customHeight="1" hidden="1">
      <c r="A29" s="123"/>
      <c r="B29" s="123"/>
      <c r="C29" s="123"/>
      <c r="D29" s="141"/>
      <c r="E29" s="18"/>
      <c r="F29" s="18"/>
      <c r="G29" s="18"/>
      <c r="H29" s="18"/>
      <c r="I29" s="18"/>
      <c r="J29" s="82"/>
      <c r="K29" s="82"/>
      <c r="L29" s="82"/>
      <c r="M29" s="82"/>
      <c r="N29" s="82"/>
      <c r="O29" s="82"/>
      <c r="P29" s="82"/>
      <c r="Q29" s="18"/>
    </row>
    <row r="30" spans="1:17" s="52" customFormat="1" ht="24.75" customHeight="1" hidden="1">
      <c r="A30" s="123"/>
      <c r="B30" s="123"/>
      <c r="C30" s="123"/>
      <c r="D30" s="141"/>
      <c r="E30" s="18"/>
      <c r="F30" s="18"/>
      <c r="G30" s="18"/>
      <c r="H30" s="18"/>
      <c r="I30" s="18"/>
      <c r="J30" s="82"/>
      <c r="K30" s="82"/>
      <c r="L30" s="82"/>
      <c r="M30" s="82"/>
      <c r="N30" s="82"/>
      <c r="O30" s="82"/>
      <c r="P30" s="82"/>
      <c r="Q30" s="18"/>
    </row>
    <row r="31" spans="1:17" s="52" customFormat="1" ht="24.75" customHeight="1" hidden="1">
      <c r="A31" s="123"/>
      <c r="B31" s="123"/>
      <c r="C31" s="123"/>
      <c r="D31" s="141"/>
      <c r="E31" s="18"/>
      <c r="F31" s="18"/>
      <c r="G31" s="18"/>
      <c r="H31" s="18"/>
      <c r="I31" s="18"/>
      <c r="J31" s="82"/>
      <c r="K31" s="82"/>
      <c r="L31" s="82"/>
      <c r="M31" s="82"/>
      <c r="N31" s="82"/>
      <c r="O31" s="82"/>
      <c r="P31" s="82"/>
      <c r="Q31" s="18"/>
    </row>
    <row r="32" spans="1:17" s="52" customFormat="1" ht="24.75" customHeight="1" hidden="1">
      <c r="A32" s="123"/>
      <c r="B32" s="123"/>
      <c r="C32" s="123"/>
      <c r="D32" s="141"/>
      <c r="E32" s="18"/>
      <c r="F32" s="18"/>
      <c r="G32" s="18"/>
      <c r="H32" s="18"/>
      <c r="I32" s="18"/>
      <c r="J32" s="82"/>
      <c r="K32" s="82"/>
      <c r="L32" s="82"/>
      <c r="M32" s="82"/>
      <c r="N32" s="82"/>
      <c r="O32" s="82"/>
      <c r="P32" s="82"/>
      <c r="Q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D28" sqref="D28:E28"/>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2" customFormat="1" ht="21" customHeight="1">
      <c r="A1" s="55" t="s">
        <v>145</v>
      </c>
      <c r="B1" s="55"/>
      <c r="C1" s="55"/>
      <c r="D1" s="55"/>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row>
    <row r="2" spans="1:254" s="53" customFormat="1" ht="21" customHeight="1">
      <c r="A2" s="166" t="s">
        <v>146</v>
      </c>
      <c r="B2" s="166"/>
      <c r="C2" s="166"/>
      <c r="D2" s="166"/>
      <c r="E2" s="166"/>
      <c r="F2" s="166"/>
      <c r="G2" s="90"/>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row>
    <row r="3" spans="1:254" s="52" customFormat="1" ht="21" customHeight="1">
      <c r="A3" s="58" t="str">
        <f>'1、部门收支总表'!A3:C3</f>
        <v>单位名称：华容县小集成洪泛区管委会</v>
      </c>
      <c r="B3" s="59"/>
      <c r="C3" s="59"/>
      <c r="E3" s="67"/>
      <c r="G3" s="168" t="s">
        <v>3</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row>
    <row r="4" spans="1:7" s="65" customFormat="1" ht="21" customHeight="1">
      <c r="A4" s="146" t="s">
        <v>4</v>
      </c>
      <c r="B4" s="146"/>
      <c r="C4" s="146" t="s">
        <v>5</v>
      </c>
      <c r="D4" s="140"/>
      <c r="E4" s="169"/>
      <c r="F4" s="169"/>
      <c r="G4" s="169"/>
    </row>
    <row r="5" spans="1:7" s="65" customFormat="1" ht="28.5" customHeight="1">
      <c r="A5" s="75" t="s">
        <v>6</v>
      </c>
      <c r="B5" s="78" t="s">
        <v>7</v>
      </c>
      <c r="C5" s="121" t="s">
        <v>6</v>
      </c>
      <c r="D5" s="78" t="s">
        <v>102</v>
      </c>
      <c r="E5" s="78" t="s">
        <v>147</v>
      </c>
      <c r="F5" s="78" t="s">
        <v>148</v>
      </c>
      <c r="G5" s="75" t="s">
        <v>149</v>
      </c>
    </row>
    <row r="6" spans="1:254" s="54" customFormat="1" ht="21" customHeight="1">
      <c r="A6" s="170" t="s">
        <v>11</v>
      </c>
      <c r="B6" s="171">
        <f>'1、部门收支总表'!B6</f>
        <v>328</v>
      </c>
      <c r="C6" s="172" t="s">
        <v>12</v>
      </c>
      <c r="D6" s="171"/>
      <c r="E6" s="173"/>
      <c r="F6" s="171"/>
      <c r="G6" s="17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54" customFormat="1" ht="21" customHeight="1">
      <c r="A7" s="170" t="s">
        <v>15</v>
      </c>
      <c r="B7" s="171"/>
      <c r="C7" s="172" t="s">
        <v>16</v>
      </c>
      <c r="D7" s="171"/>
      <c r="E7" s="173"/>
      <c r="F7" s="171"/>
      <c r="G7" s="17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54" customFormat="1" ht="21" customHeight="1">
      <c r="A8" s="170" t="s">
        <v>19</v>
      </c>
      <c r="B8" s="171"/>
      <c r="C8" s="172" t="s">
        <v>20</v>
      </c>
      <c r="D8" s="171"/>
      <c r="E8" s="173"/>
      <c r="F8" s="171"/>
      <c r="G8" s="174"/>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54" customFormat="1" ht="21" customHeight="1">
      <c r="A9" s="170" t="s">
        <v>23</v>
      </c>
      <c r="B9" s="171"/>
      <c r="C9" s="172" t="s">
        <v>24</v>
      </c>
      <c r="D9" s="171"/>
      <c r="E9" s="173"/>
      <c r="F9" s="171"/>
      <c r="G9" s="174"/>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54" customFormat="1" ht="21" customHeight="1">
      <c r="A10" s="170" t="s">
        <v>27</v>
      </c>
      <c r="B10" s="171"/>
      <c r="C10" s="172" t="s">
        <v>28</v>
      </c>
      <c r="D10" s="171"/>
      <c r="E10" s="173"/>
      <c r="F10" s="171"/>
      <c r="G10" s="174"/>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54" customFormat="1" ht="21" customHeight="1">
      <c r="A11" s="170" t="s">
        <v>31</v>
      </c>
      <c r="B11" s="171"/>
      <c r="C11" s="172" t="s">
        <v>32</v>
      </c>
      <c r="D11" s="171"/>
      <c r="E11" s="173"/>
      <c r="F11" s="171"/>
      <c r="G11" s="17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54" customFormat="1" ht="21" customHeight="1">
      <c r="A12" s="170" t="s">
        <v>35</v>
      </c>
      <c r="B12" s="171"/>
      <c r="C12" s="172" t="s">
        <v>36</v>
      </c>
      <c r="D12" s="171"/>
      <c r="E12" s="173"/>
      <c r="F12" s="171"/>
      <c r="G12" s="174"/>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54" customFormat="1" ht="21" customHeight="1">
      <c r="A13" s="170" t="s">
        <v>39</v>
      </c>
      <c r="B13" s="171"/>
      <c r="C13" s="172" t="s">
        <v>40</v>
      </c>
      <c r="D13" s="171"/>
      <c r="E13" s="173"/>
      <c r="F13" s="171"/>
      <c r="G13" s="17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54" customFormat="1" ht="21" customHeight="1">
      <c r="A14" s="170" t="s">
        <v>43</v>
      </c>
      <c r="B14" s="171"/>
      <c r="C14" s="172" t="s">
        <v>44</v>
      </c>
      <c r="D14" s="171"/>
      <c r="E14" s="173"/>
      <c r="F14" s="171"/>
      <c r="G14" s="174"/>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54" customFormat="1" ht="21" customHeight="1">
      <c r="A15" s="170" t="s">
        <v>47</v>
      </c>
      <c r="B15" s="171"/>
      <c r="C15" s="172" t="s">
        <v>48</v>
      </c>
      <c r="D15" s="171">
        <f>B6</f>
        <v>328</v>
      </c>
      <c r="E15" s="173">
        <f>D15</f>
        <v>328</v>
      </c>
      <c r="F15" s="171"/>
      <c r="G15" s="174"/>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54" customFormat="1" ht="21" customHeight="1">
      <c r="A16" s="170" t="s">
        <v>51</v>
      </c>
      <c r="B16" s="171"/>
      <c r="C16" s="172" t="s">
        <v>52</v>
      </c>
      <c r="D16" s="171"/>
      <c r="E16" s="173"/>
      <c r="F16" s="171"/>
      <c r="G16" s="174"/>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54" customFormat="1" ht="21" customHeight="1">
      <c r="A17" s="170" t="s">
        <v>55</v>
      </c>
      <c r="B17" s="18"/>
      <c r="C17" s="175" t="s">
        <v>56</v>
      </c>
      <c r="D17" s="171"/>
      <c r="E17" s="173"/>
      <c r="F17" s="171"/>
      <c r="G17" s="17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54" customFormat="1" ht="21" customHeight="1">
      <c r="A18" s="170" t="s">
        <v>59</v>
      </c>
      <c r="B18" s="176"/>
      <c r="C18" s="177" t="s">
        <v>60</v>
      </c>
      <c r="D18" s="171"/>
      <c r="E18" s="173"/>
      <c r="F18" s="171"/>
      <c r="G18" s="174"/>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54" customFormat="1" ht="21" customHeight="1">
      <c r="A19" s="178"/>
      <c r="B19" s="179"/>
      <c r="C19" s="177" t="s">
        <v>64</v>
      </c>
      <c r="D19" s="171"/>
      <c r="E19" s="173"/>
      <c r="F19" s="171"/>
      <c r="G19" s="17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54" customFormat="1" ht="21" customHeight="1">
      <c r="A20" s="178"/>
      <c r="B20" s="179"/>
      <c r="C20" s="177" t="s">
        <v>67</v>
      </c>
      <c r="D20" s="171"/>
      <c r="E20" s="173"/>
      <c r="F20" s="171"/>
      <c r="G20" s="174"/>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54" customFormat="1" ht="21" customHeight="1">
      <c r="A21" s="178"/>
      <c r="B21" s="18"/>
      <c r="C21" s="177" t="s">
        <v>70</v>
      </c>
      <c r="D21" s="171"/>
      <c r="E21" s="173"/>
      <c r="F21" s="171"/>
      <c r="G21" s="174"/>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54" customFormat="1" ht="21" customHeight="1">
      <c r="A22" s="178"/>
      <c r="B22" s="18"/>
      <c r="C22" s="177" t="s">
        <v>72</v>
      </c>
      <c r="D22" s="171"/>
      <c r="E22" s="173"/>
      <c r="F22" s="171"/>
      <c r="G22" s="174"/>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54" customFormat="1" ht="21" customHeight="1">
      <c r="A23" s="178"/>
      <c r="B23" s="18"/>
      <c r="C23" s="177" t="s">
        <v>74</v>
      </c>
      <c r="D23" s="18"/>
      <c r="E23" s="84"/>
      <c r="F23" s="18"/>
      <c r="G23" s="174"/>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54" customFormat="1" ht="21" customHeight="1">
      <c r="A24" s="178"/>
      <c r="B24" s="18"/>
      <c r="C24" s="177" t="s">
        <v>76</v>
      </c>
      <c r="D24" s="180"/>
      <c r="E24" s="181"/>
      <c r="F24" s="180"/>
      <c r="G24" s="174"/>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54" customFormat="1" ht="21" customHeight="1">
      <c r="A25" s="178"/>
      <c r="B25" s="18"/>
      <c r="C25" s="177" t="s">
        <v>77</v>
      </c>
      <c r="D25" s="171"/>
      <c r="E25" s="173"/>
      <c r="F25" s="171"/>
      <c r="G25" s="174"/>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54" customFormat="1" ht="21" customHeight="1">
      <c r="A26" s="178"/>
      <c r="B26" s="18"/>
      <c r="C26" s="177" t="s">
        <v>78</v>
      </c>
      <c r="D26" s="171"/>
      <c r="E26" s="173"/>
      <c r="F26" s="171"/>
      <c r="G26" s="174"/>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54" customFormat="1" ht="21" customHeight="1">
      <c r="A27" s="178"/>
      <c r="B27" s="171"/>
      <c r="C27" s="177" t="s">
        <v>79</v>
      </c>
      <c r="D27" s="171"/>
      <c r="E27" s="173"/>
      <c r="F27" s="171"/>
      <c r="G27" s="174"/>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54" customFormat="1" ht="21" customHeight="1">
      <c r="A28" s="182" t="s">
        <v>80</v>
      </c>
      <c r="B28" s="18">
        <f>B6</f>
        <v>328</v>
      </c>
      <c r="C28" s="183" t="s">
        <v>81</v>
      </c>
      <c r="D28" s="18">
        <f>D15</f>
        <v>328</v>
      </c>
      <c r="E28" s="18">
        <f>E15</f>
        <v>328</v>
      </c>
      <c r="F28" s="18"/>
      <c r="G28" s="174"/>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52" customFormat="1" ht="21"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2" customFormat="1" ht="21"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2" customFormat="1" ht="21"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2" customFormat="1" ht="21"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2" customFormat="1" ht="21"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2" customFormat="1" ht="21"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8" sqref="J8: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2" customFormat="1" ht="23.25" customHeight="1">
      <c r="A1" s="55" t="s">
        <v>150</v>
      </c>
      <c r="B1" s="89"/>
      <c r="C1" s="89"/>
      <c r="D1" s="89"/>
      <c r="E1" s="89"/>
      <c r="F1" s="89"/>
      <c r="G1" s="89"/>
      <c r="H1" s="89"/>
      <c r="I1" s="89"/>
      <c r="J1" s="89"/>
      <c r="K1" s="89"/>
      <c r="L1" s="89"/>
      <c r="M1" s="89"/>
      <c r="N1" s="89"/>
      <c r="O1" s="89"/>
      <c r="Q1" s="67"/>
      <c r="R1" s="67"/>
      <c r="S1" s="97"/>
      <c r="T1" s="67"/>
      <c r="U1" s="67"/>
    </row>
    <row r="2" spans="1:21" s="64" customFormat="1" ht="23.25" customHeight="1">
      <c r="A2" s="90" t="s">
        <v>151</v>
      </c>
      <c r="B2" s="90"/>
      <c r="C2" s="90"/>
      <c r="D2" s="90"/>
      <c r="E2" s="90"/>
      <c r="F2" s="90"/>
      <c r="G2" s="90"/>
      <c r="H2" s="90"/>
      <c r="I2" s="90"/>
      <c r="J2" s="90"/>
      <c r="K2" s="90"/>
      <c r="L2" s="90"/>
      <c r="M2" s="90"/>
      <c r="N2" s="90"/>
      <c r="O2" s="90"/>
      <c r="P2" s="90"/>
      <c r="Q2" s="90"/>
      <c r="R2" s="90"/>
      <c r="S2" s="90"/>
      <c r="T2" s="85"/>
      <c r="U2" s="85"/>
    </row>
    <row r="3" spans="1:21" s="52" customFormat="1" ht="23.25" customHeight="1">
      <c r="A3" s="58" t="str">
        <f>'1、部门收支总表'!A3:C3</f>
        <v>单位名称：华容县小集成洪泛区管委会</v>
      </c>
      <c r="B3" s="59"/>
      <c r="C3" s="59"/>
      <c r="D3" s="59"/>
      <c r="E3" s="59"/>
      <c r="F3" s="59"/>
      <c r="G3" s="59"/>
      <c r="H3" s="59"/>
      <c r="I3" s="59"/>
      <c r="J3" s="89"/>
      <c r="K3" s="89"/>
      <c r="L3" s="89"/>
      <c r="M3" s="89"/>
      <c r="N3" s="89"/>
      <c r="O3" s="89"/>
      <c r="Q3" s="67"/>
      <c r="R3" s="67"/>
      <c r="S3" s="86" t="s">
        <v>87</v>
      </c>
      <c r="T3" s="67"/>
      <c r="U3" s="67"/>
    </row>
    <row r="4" spans="1:21" s="52" customFormat="1" ht="23.25" customHeight="1">
      <c r="A4" s="148" t="s">
        <v>118</v>
      </c>
      <c r="B4" s="148"/>
      <c r="C4" s="148"/>
      <c r="D4" s="148"/>
      <c r="E4" s="152" t="s">
        <v>119</v>
      </c>
      <c r="F4" s="72" t="s">
        <v>120</v>
      </c>
      <c r="G4" s="72"/>
      <c r="H4" s="72"/>
      <c r="I4" s="93"/>
      <c r="J4" s="75" t="s">
        <v>121</v>
      </c>
      <c r="K4" s="78"/>
      <c r="L4" s="78"/>
      <c r="M4" s="78"/>
      <c r="N4" s="78"/>
      <c r="O4" s="78"/>
      <c r="P4" s="78"/>
      <c r="Q4" s="78"/>
      <c r="R4" s="78"/>
      <c r="S4" s="78"/>
      <c r="T4" s="98"/>
      <c r="U4" s="98"/>
    </row>
    <row r="5" spans="1:21" s="52" customFormat="1" ht="23.25" customHeight="1">
      <c r="A5" s="75" t="s">
        <v>107</v>
      </c>
      <c r="B5" s="75"/>
      <c r="C5" s="75"/>
      <c r="D5" s="75" t="s">
        <v>108</v>
      </c>
      <c r="E5" s="163"/>
      <c r="F5" s="75" t="s">
        <v>102</v>
      </c>
      <c r="G5" s="75" t="s">
        <v>123</v>
      </c>
      <c r="H5" s="75" t="s">
        <v>124</v>
      </c>
      <c r="I5" s="75" t="s">
        <v>125</v>
      </c>
      <c r="J5" s="95" t="s">
        <v>102</v>
      </c>
      <c r="K5" s="165" t="s">
        <v>126</v>
      </c>
      <c r="L5" s="165" t="s">
        <v>127</v>
      </c>
      <c r="M5" s="165" t="s">
        <v>128</v>
      </c>
      <c r="N5" s="165" t="s">
        <v>129</v>
      </c>
      <c r="O5" s="165" t="s">
        <v>130</v>
      </c>
      <c r="P5" s="165" t="s">
        <v>131</v>
      </c>
      <c r="Q5" s="165" t="s">
        <v>132</v>
      </c>
      <c r="R5" s="165" t="s">
        <v>133</v>
      </c>
      <c r="S5" s="16" t="s">
        <v>134</v>
      </c>
      <c r="T5" s="98"/>
      <c r="U5" s="98"/>
    </row>
    <row r="6" spans="1:21" s="52" customFormat="1" ht="30" customHeight="1">
      <c r="A6" s="78" t="s">
        <v>109</v>
      </c>
      <c r="B6" s="78" t="s">
        <v>110</v>
      </c>
      <c r="C6" s="78" t="s">
        <v>111</v>
      </c>
      <c r="D6" s="78"/>
      <c r="E6" s="163"/>
      <c r="F6" s="75"/>
      <c r="G6" s="75"/>
      <c r="H6" s="75"/>
      <c r="I6" s="75"/>
      <c r="J6" s="95"/>
      <c r="K6" s="165"/>
      <c r="L6" s="165"/>
      <c r="M6" s="165"/>
      <c r="N6" s="165"/>
      <c r="O6" s="165"/>
      <c r="P6" s="165"/>
      <c r="Q6" s="165"/>
      <c r="R6" s="165"/>
      <c r="S6" s="16"/>
      <c r="T6" s="98"/>
      <c r="U6" s="98"/>
    </row>
    <row r="7" spans="1:21" s="54" customFormat="1" ht="27" customHeight="1">
      <c r="A7" s="133"/>
      <c r="B7" s="133"/>
      <c r="C7" s="133"/>
      <c r="D7" s="124" t="s">
        <v>102</v>
      </c>
      <c r="E7" s="82"/>
      <c r="F7" s="18"/>
      <c r="G7" s="164"/>
      <c r="H7" s="18"/>
      <c r="I7" s="18"/>
      <c r="J7" s="18"/>
      <c r="K7" s="18"/>
      <c r="L7" s="82"/>
      <c r="M7" s="82"/>
      <c r="N7" s="82"/>
      <c r="O7" s="82"/>
      <c r="P7" s="82"/>
      <c r="Q7" s="82"/>
      <c r="R7" s="82"/>
      <c r="S7" s="18"/>
      <c r="T7" s="65"/>
      <c r="U7" s="65"/>
    </row>
    <row r="8" spans="1:21" s="162" customFormat="1" ht="27" customHeight="1">
      <c r="A8" s="133" t="str">
        <f>'3、部门支出总表'!A8</f>
        <v>201</v>
      </c>
      <c r="B8" s="133" t="str">
        <f>'3、部门支出总表'!B8</f>
        <v>03</v>
      </c>
      <c r="C8" s="133" t="str">
        <f>'3、部门支出总表'!C8</f>
        <v>01</v>
      </c>
      <c r="D8" s="133" t="str">
        <f>'3、部门支出总表'!D8</f>
        <v>行政运行</v>
      </c>
      <c r="E8" s="82">
        <f>'1、部门收支总表'!B6</f>
        <v>328</v>
      </c>
      <c r="F8" s="18">
        <f>'4、部门支出总表(分类)'!F8</f>
        <v>216.99999999999997</v>
      </c>
      <c r="G8" s="18">
        <f>'4、部门支出总表(分类)'!G8</f>
        <v>200.48</v>
      </c>
      <c r="H8" s="18">
        <f>'4、部门支出总表(分类)'!H8</f>
        <v>15.6</v>
      </c>
      <c r="I8" s="18">
        <f>'4、部门支出总表(分类)'!I8</f>
        <v>0.92</v>
      </c>
      <c r="J8" s="18">
        <f>'4、部门支出总表(分类)'!J8</f>
        <v>111</v>
      </c>
      <c r="K8" s="18">
        <f>'4、部门支出总表(分类)'!K8</f>
        <v>0</v>
      </c>
      <c r="L8" s="18">
        <f>'4、部门支出总表(分类)'!L8</f>
        <v>0</v>
      </c>
      <c r="M8" s="18">
        <f>'4、部门支出总表(分类)'!M8</f>
        <v>0</v>
      </c>
      <c r="N8" s="18">
        <f>'4、部门支出总表(分类)'!N8</f>
        <v>0</v>
      </c>
      <c r="O8" s="18">
        <f>'4、部门支出总表(分类)'!O8</f>
        <v>0</v>
      </c>
      <c r="P8" s="18">
        <f>'4、部门支出总表(分类)'!P8</f>
        <v>0</v>
      </c>
      <c r="Q8" s="18">
        <f>'4、部门支出总表(分类)'!Q8</f>
        <v>0</v>
      </c>
      <c r="R8" s="18">
        <f>'4、部门支出总表(分类)'!R8</f>
        <v>0</v>
      </c>
      <c r="S8" s="18">
        <f>'4、部门支出总表(分类)'!S8</f>
        <v>111</v>
      </c>
      <c r="T8" s="67"/>
      <c r="U8" s="67"/>
    </row>
    <row r="9" spans="1:21" s="52" customFormat="1" ht="27" customHeight="1">
      <c r="A9" s="133"/>
      <c r="B9" s="133"/>
      <c r="C9" s="133"/>
      <c r="D9" s="124"/>
      <c r="E9" s="82"/>
      <c r="F9" s="18"/>
      <c r="G9" s="164"/>
      <c r="H9" s="18"/>
      <c r="I9" s="18"/>
      <c r="J9" s="18"/>
      <c r="K9" s="18"/>
      <c r="L9" s="82"/>
      <c r="M9" s="82"/>
      <c r="N9" s="82"/>
      <c r="O9" s="82"/>
      <c r="P9" s="82"/>
      <c r="Q9" s="82"/>
      <c r="R9" s="82"/>
      <c r="S9" s="18"/>
      <c r="T9" s="67"/>
      <c r="U9" s="67"/>
    </row>
    <row r="10" spans="1:21" s="52" customFormat="1" ht="27" customHeight="1">
      <c r="A10" s="133"/>
      <c r="B10" s="133"/>
      <c r="C10" s="133"/>
      <c r="D10" s="124"/>
      <c r="E10" s="82"/>
      <c r="F10" s="18"/>
      <c r="G10" s="164"/>
      <c r="H10" s="18"/>
      <c r="I10" s="18"/>
      <c r="J10" s="18"/>
      <c r="K10" s="18"/>
      <c r="L10" s="82"/>
      <c r="M10" s="82"/>
      <c r="N10" s="82"/>
      <c r="O10" s="82"/>
      <c r="P10" s="82"/>
      <c r="Q10" s="82"/>
      <c r="R10" s="82"/>
      <c r="S10" s="18"/>
      <c r="T10" s="67"/>
      <c r="U10" s="67"/>
    </row>
    <row r="11" spans="1:21" s="52" customFormat="1" ht="27" customHeight="1">
      <c r="A11" s="133"/>
      <c r="B11" s="133"/>
      <c r="C11" s="133"/>
      <c r="D11" s="124"/>
      <c r="E11" s="82"/>
      <c r="F11" s="18"/>
      <c r="G11" s="164"/>
      <c r="H11" s="18"/>
      <c r="I11" s="18"/>
      <c r="J11" s="18"/>
      <c r="K11" s="18"/>
      <c r="L11" s="82"/>
      <c r="M11" s="82"/>
      <c r="N11" s="82"/>
      <c r="O11" s="82"/>
      <c r="P11" s="82"/>
      <c r="Q11" s="82"/>
      <c r="R11" s="82"/>
      <c r="S11" s="18"/>
      <c r="T11" s="67"/>
      <c r="U11" s="67"/>
    </row>
    <row r="12" spans="1:21" s="52" customFormat="1" ht="27" customHeight="1">
      <c r="A12" s="133"/>
      <c r="B12" s="133"/>
      <c r="C12" s="133"/>
      <c r="D12" s="124"/>
      <c r="E12" s="82"/>
      <c r="F12" s="18"/>
      <c r="G12" s="164"/>
      <c r="H12" s="18"/>
      <c r="I12" s="18"/>
      <c r="J12" s="18"/>
      <c r="K12" s="18"/>
      <c r="L12" s="82"/>
      <c r="M12" s="82"/>
      <c r="N12" s="82"/>
      <c r="O12" s="82"/>
      <c r="P12" s="82"/>
      <c r="Q12" s="82"/>
      <c r="R12" s="82"/>
      <c r="S12" s="18"/>
      <c r="T12" s="67"/>
      <c r="U12" s="67"/>
    </row>
    <row r="13" spans="1:21" s="52" customFormat="1" ht="27" customHeight="1">
      <c r="A13" s="133"/>
      <c r="B13" s="133"/>
      <c r="C13" s="133"/>
      <c r="D13" s="124"/>
      <c r="E13" s="82"/>
      <c r="F13" s="18"/>
      <c r="G13" s="164"/>
      <c r="H13" s="18"/>
      <c r="I13" s="18"/>
      <c r="J13" s="18"/>
      <c r="K13" s="18"/>
      <c r="L13" s="82"/>
      <c r="M13" s="82"/>
      <c r="N13" s="82"/>
      <c r="O13" s="82"/>
      <c r="P13" s="82"/>
      <c r="Q13" s="82"/>
      <c r="R13" s="82"/>
      <c r="S13" s="18"/>
      <c r="T13" s="67"/>
      <c r="U13" s="67"/>
    </row>
    <row r="14" spans="1:21" s="52" customFormat="1" ht="27" customHeight="1">
      <c r="A14" s="133"/>
      <c r="B14" s="133"/>
      <c r="C14" s="133"/>
      <c r="D14" s="124"/>
      <c r="E14" s="82"/>
      <c r="F14" s="18"/>
      <c r="G14" s="164"/>
      <c r="H14" s="18"/>
      <c r="I14" s="18"/>
      <c r="J14" s="18"/>
      <c r="K14" s="18"/>
      <c r="L14" s="82"/>
      <c r="M14" s="82"/>
      <c r="N14" s="82"/>
      <c r="O14" s="82"/>
      <c r="P14" s="82"/>
      <c r="Q14" s="82"/>
      <c r="R14" s="82"/>
      <c r="S14" s="18"/>
      <c r="T14" s="67"/>
      <c r="U14" s="67"/>
    </row>
    <row r="15" spans="1:21" s="52" customFormat="1" ht="27" customHeight="1">
      <c r="A15" s="133"/>
      <c r="B15" s="133"/>
      <c r="C15" s="133"/>
      <c r="D15" s="124"/>
      <c r="E15" s="82"/>
      <c r="F15" s="18"/>
      <c r="G15" s="164"/>
      <c r="H15" s="18"/>
      <c r="I15" s="18"/>
      <c r="J15" s="18"/>
      <c r="K15" s="18"/>
      <c r="L15" s="82"/>
      <c r="M15" s="82">
        <v>0</v>
      </c>
      <c r="N15" s="82">
        <v>0</v>
      </c>
      <c r="O15" s="82">
        <v>0</v>
      </c>
      <c r="P15" s="82">
        <v>0</v>
      </c>
      <c r="Q15" s="82">
        <v>0</v>
      </c>
      <c r="R15" s="82">
        <v>0</v>
      </c>
      <c r="S15" s="18">
        <v>0</v>
      </c>
      <c r="T15" s="67"/>
      <c r="U15" s="67"/>
    </row>
    <row r="16" spans="1:21" s="52" customFormat="1" ht="27" customHeight="1">
      <c r="A16" s="133"/>
      <c r="B16" s="133"/>
      <c r="C16" s="133"/>
      <c r="D16" s="124"/>
      <c r="E16" s="82"/>
      <c r="F16" s="18"/>
      <c r="G16" s="164"/>
      <c r="H16" s="18"/>
      <c r="I16" s="18"/>
      <c r="J16" s="18"/>
      <c r="K16" s="18"/>
      <c r="L16" s="82"/>
      <c r="M16" s="82">
        <v>0</v>
      </c>
      <c r="N16" s="82">
        <v>0</v>
      </c>
      <c r="O16" s="82"/>
      <c r="P16" s="82">
        <v>0</v>
      </c>
      <c r="Q16" s="82">
        <v>0</v>
      </c>
      <c r="R16" s="82">
        <v>0</v>
      </c>
      <c r="S16" s="18">
        <v>0</v>
      </c>
      <c r="T16" s="67"/>
      <c r="U16" s="67"/>
    </row>
    <row r="17" spans="1:21" s="52" customFormat="1" ht="27" customHeight="1">
      <c r="A17" s="133"/>
      <c r="B17" s="133"/>
      <c r="C17" s="133"/>
      <c r="D17" s="124"/>
      <c r="E17" s="82"/>
      <c r="F17" s="18"/>
      <c r="G17" s="164"/>
      <c r="H17" s="18"/>
      <c r="I17" s="18"/>
      <c r="J17" s="18"/>
      <c r="K17" s="18"/>
      <c r="L17" s="82"/>
      <c r="M17" s="82">
        <v>0</v>
      </c>
      <c r="N17" s="82">
        <v>0</v>
      </c>
      <c r="O17" s="82">
        <v>0</v>
      </c>
      <c r="P17" s="82">
        <v>0</v>
      </c>
      <c r="Q17" s="82">
        <v>0</v>
      </c>
      <c r="R17" s="82">
        <v>0</v>
      </c>
      <c r="S17" s="18">
        <v>0</v>
      </c>
      <c r="T17" s="67"/>
      <c r="U17" s="67"/>
    </row>
    <row r="18" spans="1:21" s="52" customFormat="1" ht="27" customHeight="1">
      <c r="A18" s="133"/>
      <c r="B18" s="133"/>
      <c r="C18" s="133"/>
      <c r="D18" s="124"/>
      <c r="E18" s="82"/>
      <c r="F18" s="18"/>
      <c r="G18" s="164"/>
      <c r="H18" s="18"/>
      <c r="I18" s="18"/>
      <c r="J18" s="18"/>
      <c r="K18" s="18"/>
      <c r="L18" s="82"/>
      <c r="M18" s="82">
        <v>0</v>
      </c>
      <c r="N18" s="82">
        <v>0</v>
      </c>
      <c r="O18" s="82">
        <v>0</v>
      </c>
      <c r="P18" s="82">
        <v>0</v>
      </c>
      <c r="Q18" s="82">
        <v>0</v>
      </c>
      <c r="R18" s="82">
        <v>0</v>
      </c>
      <c r="S18" s="18">
        <v>0</v>
      </c>
      <c r="T18" s="67"/>
      <c r="U18" s="67"/>
    </row>
    <row r="19" spans="1:19" s="52" customFormat="1" ht="27" customHeight="1">
      <c r="A19" s="133"/>
      <c r="B19" s="133"/>
      <c r="C19" s="133"/>
      <c r="D19" s="124"/>
      <c r="E19" s="82"/>
      <c r="F19" s="18"/>
      <c r="G19" s="164"/>
      <c r="H19" s="18"/>
      <c r="I19" s="18"/>
      <c r="J19" s="18"/>
      <c r="K19" s="18"/>
      <c r="L19" s="82"/>
      <c r="M19" s="82">
        <v>0</v>
      </c>
      <c r="N19" s="82">
        <v>0</v>
      </c>
      <c r="O19" s="82">
        <v>0</v>
      </c>
      <c r="P19" s="82">
        <v>0</v>
      </c>
      <c r="Q19" s="82">
        <v>0</v>
      </c>
      <c r="R19" s="82">
        <v>0</v>
      </c>
      <c r="S19" s="18">
        <v>0</v>
      </c>
    </row>
    <row r="20" spans="1:19" s="52" customFormat="1" ht="27" customHeight="1">
      <c r="A20" s="133"/>
      <c r="B20" s="133"/>
      <c r="C20" s="133"/>
      <c r="D20" s="124"/>
      <c r="E20" s="82"/>
      <c r="F20" s="18"/>
      <c r="G20" s="164"/>
      <c r="H20" s="18"/>
      <c r="I20" s="18"/>
      <c r="J20" s="18"/>
      <c r="K20" s="18"/>
      <c r="L20" s="82"/>
      <c r="M20" s="82">
        <v>0</v>
      </c>
      <c r="N20" s="82">
        <v>0</v>
      </c>
      <c r="O20" s="82">
        <v>0</v>
      </c>
      <c r="P20" s="82">
        <v>0</v>
      </c>
      <c r="Q20" s="82">
        <v>0</v>
      </c>
      <c r="R20" s="82">
        <v>0</v>
      </c>
      <c r="S20" s="18">
        <v>0</v>
      </c>
    </row>
    <row r="21" spans="1:19" s="52" customFormat="1" ht="27" customHeight="1">
      <c r="A21" s="133"/>
      <c r="B21" s="133"/>
      <c r="C21" s="133"/>
      <c r="D21" s="124"/>
      <c r="E21" s="82"/>
      <c r="F21" s="18"/>
      <c r="G21" s="164"/>
      <c r="H21" s="18"/>
      <c r="I21" s="18"/>
      <c r="J21" s="18"/>
      <c r="K21" s="18"/>
      <c r="L21" s="82"/>
      <c r="M21" s="82">
        <v>0</v>
      </c>
      <c r="N21" s="82">
        <v>0</v>
      </c>
      <c r="O21" s="82">
        <v>0</v>
      </c>
      <c r="P21" s="82">
        <v>0</v>
      </c>
      <c r="Q21" s="82">
        <v>0</v>
      </c>
      <c r="R21" s="82">
        <v>0</v>
      </c>
      <c r="S21" s="18">
        <v>0</v>
      </c>
    </row>
    <row r="22" spans="1:19" s="52" customFormat="1" ht="27" customHeight="1">
      <c r="A22" s="133"/>
      <c r="B22" s="133"/>
      <c r="C22" s="133"/>
      <c r="D22" s="124"/>
      <c r="E22" s="82"/>
      <c r="F22" s="18"/>
      <c r="G22" s="164"/>
      <c r="H22" s="18"/>
      <c r="I22" s="18"/>
      <c r="J22" s="18"/>
      <c r="K22" s="18"/>
      <c r="L22" s="82"/>
      <c r="M22" s="82">
        <v>0</v>
      </c>
      <c r="N22" s="82">
        <v>0</v>
      </c>
      <c r="O22" s="82">
        <v>0</v>
      </c>
      <c r="P22" s="82">
        <v>0</v>
      </c>
      <c r="Q22" s="82">
        <v>0</v>
      </c>
      <c r="R22" s="82">
        <v>0</v>
      </c>
      <c r="S22" s="18">
        <v>0</v>
      </c>
    </row>
    <row r="23" spans="1:19" s="52" customFormat="1" ht="27" customHeight="1" hidden="1">
      <c r="A23" s="133"/>
      <c r="B23" s="133"/>
      <c r="C23" s="133"/>
      <c r="D23" s="124"/>
      <c r="E23" s="82"/>
      <c r="F23" s="18"/>
      <c r="G23" s="164"/>
      <c r="H23" s="18"/>
      <c r="I23" s="18"/>
      <c r="J23" s="18"/>
      <c r="K23" s="18"/>
      <c r="L23" s="82"/>
      <c r="M23" s="82">
        <v>0</v>
      </c>
      <c r="N23" s="82">
        <v>0</v>
      </c>
      <c r="O23" s="82">
        <v>0</v>
      </c>
      <c r="P23" s="82">
        <v>0</v>
      </c>
      <c r="Q23" s="82">
        <v>0</v>
      </c>
      <c r="R23" s="82">
        <v>0</v>
      </c>
      <c r="S23" s="18">
        <v>0</v>
      </c>
    </row>
    <row r="24" spans="1:19" s="52" customFormat="1" ht="27" customHeight="1" hidden="1">
      <c r="A24" s="133"/>
      <c r="B24" s="133"/>
      <c r="C24" s="133"/>
      <c r="D24" s="124"/>
      <c r="E24" s="82"/>
      <c r="F24" s="18"/>
      <c r="G24" s="164"/>
      <c r="H24" s="18"/>
      <c r="I24" s="18"/>
      <c r="J24" s="18"/>
      <c r="K24" s="18"/>
      <c r="L24" s="82"/>
      <c r="M24" s="82">
        <v>0</v>
      </c>
      <c r="N24" s="82">
        <v>0</v>
      </c>
      <c r="O24" s="82">
        <v>0</v>
      </c>
      <c r="P24" s="82">
        <v>0</v>
      </c>
      <c r="Q24" s="82">
        <v>0</v>
      </c>
      <c r="R24" s="82">
        <v>0</v>
      </c>
      <c r="S24" s="18">
        <v>0</v>
      </c>
    </row>
    <row r="25" spans="1:19" s="52" customFormat="1" ht="27" customHeight="1" hidden="1">
      <c r="A25" s="133"/>
      <c r="B25" s="133"/>
      <c r="C25" s="133"/>
      <c r="D25" s="124"/>
      <c r="E25" s="82"/>
      <c r="F25" s="18"/>
      <c r="G25" s="164"/>
      <c r="H25" s="18"/>
      <c r="I25" s="18"/>
      <c r="J25" s="18"/>
      <c r="K25" s="18"/>
      <c r="L25" s="82"/>
      <c r="M25" s="82">
        <v>0</v>
      </c>
      <c r="N25" s="82">
        <v>0</v>
      </c>
      <c r="O25" s="82">
        <v>0</v>
      </c>
      <c r="P25" s="82">
        <v>0</v>
      </c>
      <c r="Q25" s="82">
        <v>0</v>
      </c>
      <c r="R25" s="82">
        <v>0</v>
      </c>
      <c r="S25" s="18">
        <v>0</v>
      </c>
    </row>
    <row r="26" spans="1:19" s="52" customFormat="1" ht="27" customHeight="1" hidden="1">
      <c r="A26" s="133"/>
      <c r="B26" s="133"/>
      <c r="C26" s="133"/>
      <c r="D26" s="124"/>
      <c r="E26" s="82"/>
      <c r="F26" s="18"/>
      <c r="G26" s="164"/>
      <c r="H26" s="18"/>
      <c r="I26" s="18"/>
      <c r="J26" s="18"/>
      <c r="K26" s="18"/>
      <c r="L26" s="82"/>
      <c r="M26" s="82">
        <v>0</v>
      </c>
      <c r="N26" s="82">
        <v>0</v>
      </c>
      <c r="O26" s="82">
        <v>0</v>
      </c>
      <c r="P26" s="82">
        <v>0</v>
      </c>
      <c r="Q26" s="82">
        <v>0</v>
      </c>
      <c r="R26" s="82">
        <v>0</v>
      </c>
      <c r="S26" s="18">
        <v>0</v>
      </c>
    </row>
    <row r="27" spans="1:19" s="52" customFormat="1" ht="27" customHeight="1" hidden="1">
      <c r="A27" s="133"/>
      <c r="B27" s="133"/>
      <c r="C27" s="133"/>
      <c r="D27" s="124"/>
      <c r="E27" s="82"/>
      <c r="F27" s="18"/>
      <c r="G27" s="164"/>
      <c r="H27" s="18"/>
      <c r="I27" s="18"/>
      <c r="J27" s="18"/>
      <c r="K27" s="18"/>
      <c r="L27" s="82"/>
      <c r="M27" s="82">
        <v>0</v>
      </c>
      <c r="N27" s="82">
        <v>0</v>
      </c>
      <c r="O27" s="82">
        <v>0</v>
      </c>
      <c r="P27" s="82">
        <v>0</v>
      </c>
      <c r="Q27" s="82">
        <v>0</v>
      </c>
      <c r="R27" s="82">
        <v>0</v>
      </c>
      <c r="S27" s="18">
        <v>0</v>
      </c>
    </row>
    <row r="28" spans="1:19" s="52" customFormat="1" ht="27" customHeight="1" hidden="1">
      <c r="A28" s="133"/>
      <c r="B28" s="133"/>
      <c r="C28" s="133"/>
      <c r="D28" s="124"/>
      <c r="E28" s="82"/>
      <c r="F28" s="18"/>
      <c r="G28" s="164"/>
      <c r="H28" s="18"/>
      <c r="I28" s="18"/>
      <c r="J28" s="18"/>
      <c r="K28" s="18"/>
      <c r="L28" s="82"/>
      <c r="M28" s="82">
        <v>0</v>
      </c>
      <c r="N28" s="82">
        <v>0</v>
      </c>
      <c r="O28" s="82">
        <v>0</v>
      </c>
      <c r="P28" s="82">
        <v>0</v>
      </c>
      <c r="Q28" s="82">
        <v>0</v>
      </c>
      <c r="R28" s="82">
        <v>0</v>
      </c>
      <c r="S28" s="18">
        <v>0</v>
      </c>
    </row>
    <row r="29" spans="1:19" s="52" customFormat="1" ht="27" customHeight="1" hidden="1">
      <c r="A29" s="133"/>
      <c r="B29" s="133"/>
      <c r="C29" s="133"/>
      <c r="D29" s="124"/>
      <c r="E29" s="82"/>
      <c r="F29" s="18"/>
      <c r="G29" s="164"/>
      <c r="H29" s="18"/>
      <c r="I29" s="18"/>
      <c r="J29" s="18"/>
      <c r="K29" s="18"/>
      <c r="L29" s="82"/>
      <c r="M29" s="82">
        <v>0</v>
      </c>
      <c r="N29" s="82">
        <v>0</v>
      </c>
      <c r="O29" s="82">
        <v>0</v>
      </c>
      <c r="P29" s="82">
        <v>0</v>
      </c>
      <c r="Q29" s="82">
        <v>0</v>
      </c>
      <c r="R29" s="82">
        <v>0</v>
      </c>
      <c r="S29" s="18">
        <v>0</v>
      </c>
    </row>
    <row r="30" spans="1:19" s="52" customFormat="1" ht="27" customHeight="1" hidden="1">
      <c r="A30" s="133"/>
      <c r="B30" s="133"/>
      <c r="C30" s="133"/>
      <c r="D30" s="124"/>
      <c r="E30" s="82"/>
      <c r="F30" s="18"/>
      <c r="G30" s="164"/>
      <c r="H30" s="18"/>
      <c r="I30" s="18"/>
      <c r="J30" s="18"/>
      <c r="K30" s="18"/>
      <c r="L30" s="82"/>
      <c r="M30" s="82">
        <v>0</v>
      </c>
      <c r="N30" s="82">
        <v>0</v>
      </c>
      <c r="O30" s="82">
        <v>0</v>
      </c>
      <c r="P30" s="82">
        <v>0</v>
      </c>
      <c r="Q30" s="82">
        <v>0</v>
      </c>
      <c r="R30" s="82">
        <v>0</v>
      </c>
      <c r="S30" s="18">
        <v>0</v>
      </c>
    </row>
    <row r="31" spans="1:19" s="52" customFormat="1" ht="27" customHeight="1" hidden="1">
      <c r="A31" s="133"/>
      <c r="B31" s="133"/>
      <c r="C31" s="133"/>
      <c r="D31" s="124"/>
      <c r="E31" s="82"/>
      <c r="F31" s="18"/>
      <c r="G31" s="164"/>
      <c r="H31" s="18"/>
      <c r="I31" s="18"/>
      <c r="J31" s="18"/>
      <c r="K31" s="18"/>
      <c r="L31" s="82"/>
      <c r="M31" s="82">
        <v>0</v>
      </c>
      <c r="N31" s="82">
        <v>0</v>
      </c>
      <c r="O31" s="82">
        <v>0</v>
      </c>
      <c r="P31" s="82">
        <v>0</v>
      </c>
      <c r="Q31" s="82">
        <v>0</v>
      </c>
      <c r="R31" s="82">
        <v>0</v>
      </c>
      <c r="S31" s="18">
        <v>0</v>
      </c>
    </row>
    <row r="32" spans="1:19" s="52" customFormat="1" ht="27" customHeight="1" hidden="1">
      <c r="A32" s="133"/>
      <c r="B32" s="133"/>
      <c r="C32" s="133"/>
      <c r="D32" s="124"/>
      <c r="E32" s="82"/>
      <c r="F32" s="18"/>
      <c r="G32" s="164"/>
      <c r="H32" s="18"/>
      <c r="I32" s="18"/>
      <c r="J32" s="18"/>
      <c r="K32" s="18"/>
      <c r="L32" s="82"/>
      <c r="M32" s="82">
        <v>0</v>
      </c>
      <c r="N32" s="82">
        <v>0</v>
      </c>
      <c r="O32" s="82">
        <v>0</v>
      </c>
      <c r="P32" s="82">
        <v>0</v>
      </c>
      <c r="Q32" s="82">
        <v>0</v>
      </c>
      <c r="R32" s="82">
        <v>0</v>
      </c>
      <c r="S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2" customFormat="1" ht="25.5" customHeight="1">
      <c r="A1" s="55" t="s">
        <v>152</v>
      </c>
      <c r="B1" s="89"/>
      <c r="C1" s="89"/>
      <c r="D1" s="89"/>
      <c r="E1" s="89"/>
      <c r="F1" s="89"/>
      <c r="G1" s="89"/>
      <c r="H1" s="89"/>
      <c r="I1" s="67"/>
    </row>
    <row r="2" spans="1:9" s="64" customFormat="1" ht="25.5" customHeight="1">
      <c r="A2" s="90" t="s">
        <v>153</v>
      </c>
      <c r="B2" s="90"/>
      <c r="C2" s="90"/>
      <c r="D2" s="90"/>
      <c r="E2" s="90"/>
      <c r="F2" s="90"/>
      <c r="G2" s="90"/>
      <c r="H2" s="90"/>
      <c r="I2" s="85"/>
    </row>
    <row r="3" spans="1:9" s="52" customFormat="1" ht="25.5" customHeight="1">
      <c r="A3" s="58" t="str">
        <f>'1、部门收支总表'!A3:C3</f>
        <v>单位名称：华容县小集成洪泛区管委会</v>
      </c>
      <c r="B3" s="58"/>
      <c r="C3" s="58"/>
      <c r="D3" s="91"/>
      <c r="E3" s="91"/>
      <c r="F3" s="91"/>
      <c r="G3" s="91"/>
      <c r="H3" s="160" t="s">
        <v>87</v>
      </c>
      <c r="I3" s="67"/>
    </row>
    <row r="4" spans="1:9" s="52" customFormat="1" ht="25.5" customHeight="1">
      <c r="A4" s="148" t="s">
        <v>118</v>
      </c>
      <c r="B4" s="148"/>
      <c r="C4" s="148"/>
      <c r="D4" s="148"/>
      <c r="E4" s="146" t="s">
        <v>120</v>
      </c>
      <c r="F4" s="161"/>
      <c r="G4" s="146"/>
      <c r="H4" s="140"/>
      <c r="I4" s="65"/>
    </row>
    <row r="5" spans="1:9" s="52" customFormat="1" ht="25.5" customHeight="1">
      <c r="A5" s="75" t="s">
        <v>107</v>
      </c>
      <c r="B5" s="75"/>
      <c r="C5" s="75"/>
      <c r="D5" s="75" t="s">
        <v>108</v>
      </c>
      <c r="E5" s="75" t="s">
        <v>102</v>
      </c>
      <c r="F5" s="75" t="s">
        <v>123</v>
      </c>
      <c r="G5" s="75" t="s">
        <v>124</v>
      </c>
      <c r="H5" s="75" t="s">
        <v>125</v>
      </c>
      <c r="I5" s="65"/>
    </row>
    <row r="6" spans="1:9" s="52" customFormat="1" ht="35.25" customHeight="1">
      <c r="A6" s="75" t="s">
        <v>109</v>
      </c>
      <c r="B6" s="75" t="s">
        <v>110</v>
      </c>
      <c r="C6" s="75" t="s">
        <v>111</v>
      </c>
      <c r="D6" s="75"/>
      <c r="E6" s="75"/>
      <c r="F6" s="75"/>
      <c r="G6" s="75"/>
      <c r="H6" s="75"/>
      <c r="I6" s="65"/>
    </row>
    <row r="7" spans="1:9" s="54" customFormat="1" ht="24.75" customHeight="1">
      <c r="A7" s="123"/>
      <c r="B7" s="123"/>
      <c r="C7" s="123"/>
      <c r="D7" s="141" t="s">
        <v>102</v>
      </c>
      <c r="E7" s="18">
        <f>E8</f>
        <v>216.99999999999997</v>
      </c>
      <c r="F7" s="18">
        <f>F8</f>
        <v>200.48</v>
      </c>
      <c r="G7" s="18">
        <f>G8</f>
        <v>15.6</v>
      </c>
      <c r="H7" s="18">
        <f>H8</f>
        <v>0.92</v>
      </c>
      <c r="I7" s="65"/>
    </row>
    <row r="8" spans="1:9" s="52" customFormat="1" ht="24.75" customHeight="1">
      <c r="A8" s="123" t="str">
        <f>'3、部门支出总表'!A8</f>
        <v>201</v>
      </c>
      <c r="B8" s="123" t="str">
        <f>'3、部门支出总表'!B8</f>
        <v>03</v>
      </c>
      <c r="C8" s="123" t="str">
        <f>'3、部门支出总表'!C8</f>
        <v>01</v>
      </c>
      <c r="D8" s="123" t="str">
        <f>'3、部门支出总表'!D8</f>
        <v>行政运行</v>
      </c>
      <c r="E8" s="18">
        <f>F8+G8+H8</f>
        <v>216.99999999999997</v>
      </c>
      <c r="F8" s="18">
        <f>'9、一般-工资福利'!E7</f>
        <v>200.48</v>
      </c>
      <c r="G8" s="18">
        <f>'11、一般-商品服务'!E7</f>
        <v>15.6</v>
      </c>
      <c r="H8" s="18">
        <f>'13、一般-个人家庭'!E7</f>
        <v>0.92</v>
      </c>
      <c r="I8" s="67"/>
    </row>
    <row r="9" spans="1:9" s="52" customFormat="1" ht="24.75" customHeight="1">
      <c r="A9" s="123"/>
      <c r="B9" s="123"/>
      <c r="C9" s="123"/>
      <c r="D9" s="141"/>
      <c r="E9" s="18"/>
      <c r="F9" s="18"/>
      <c r="G9" s="18"/>
      <c r="H9" s="18"/>
      <c r="I9" s="67"/>
    </row>
    <row r="10" spans="1:9" s="52" customFormat="1" ht="24.75" customHeight="1">
      <c r="A10" s="123"/>
      <c r="B10" s="123"/>
      <c r="C10" s="123"/>
      <c r="D10" s="141"/>
      <c r="E10" s="18"/>
      <c r="F10" s="18"/>
      <c r="G10" s="18"/>
      <c r="H10" s="18"/>
      <c r="I10" s="67"/>
    </row>
    <row r="11" spans="1:9" s="52" customFormat="1" ht="24.75" customHeight="1">
      <c r="A11" s="123"/>
      <c r="B11" s="123"/>
      <c r="C11" s="123"/>
      <c r="D11" s="141"/>
      <c r="E11" s="18"/>
      <c r="F11" s="18"/>
      <c r="G11" s="18"/>
      <c r="H11" s="18"/>
      <c r="I11" s="67"/>
    </row>
    <row r="12" spans="1:9" s="52" customFormat="1" ht="24.75" customHeight="1">
      <c r="A12" s="123"/>
      <c r="B12" s="123"/>
      <c r="C12" s="123"/>
      <c r="D12" s="141"/>
      <c r="E12" s="18"/>
      <c r="F12" s="18"/>
      <c r="G12" s="18"/>
      <c r="H12" s="18"/>
      <c r="I12" s="67"/>
    </row>
    <row r="13" spans="1:9" s="52" customFormat="1" ht="24.75" customHeight="1">
      <c r="A13" s="123"/>
      <c r="B13" s="123"/>
      <c r="C13" s="123"/>
      <c r="D13" s="141"/>
      <c r="E13" s="18"/>
      <c r="F13" s="18"/>
      <c r="G13" s="18"/>
      <c r="H13" s="18"/>
      <c r="I13" s="67"/>
    </row>
    <row r="14" spans="1:9" s="52" customFormat="1" ht="24.75" customHeight="1">
      <c r="A14" s="123"/>
      <c r="B14" s="123"/>
      <c r="C14" s="123"/>
      <c r="D14" s="141"/>
      <c r="E14" s="18"/>
      <c r="F14" s="18"/>
      <c r="G14" s="18"/>
      <c r="H14" s="18"/>
      <c r="I14" s="67"/>
    </row>
    <row r="15" spans="1:9" s="52" customFormat="1" ht="24.75" customHeight="1">
      <c r="A15" s="123"/>
      <c r="B15" s="123"/>
      <c r="C15" s="123"/>
      <c r="D15" s="141"/>
      <c r="E15" s="18"/>
      <c r="F15" s="18"/>
      <c r="G15" s="18"/>
      <c r="H15" s="18"/>
      <c r="I15" s="67"/>
    </row>
    <row r="16" spans="1:9" s="52" customFormat="1" ht="24.75" customHeight="1">
      <c r="A16" s="123"/>
      <c r="B16" s="123"/>
      <c r="C16" s="123"/>
      <c r="D16" s="141"/>
      <c r="E16" s="18"/>
      <c r="F16" s="18"/>
      <c r="G16" s="18"/>
      <c r="H16" s="18"/>
      <c r="I16" s="67"/>
    </row>
    <row r="17" spans="1:9" s="52" customFormat="1" ht="24.75" customHeight="1">
      <c r="A17" s="123"/>
      <c r="B17" s="123"/>
      <c r="C17" s="123"/>
      <c r="D17" s="141"/>
      <c r="E17" s="18"/>
      <c r="F17" s="18"/>
      <c r="G17" s="18"/>
      <c r="H17" s="18"/>
      <c r="I17" s="67"/>
    </row>
    <row r="18" spans="1:9" s="52" customFormat="1" ht="24.75" customHeight="1">
      <c r="A18" s="123"/>
      <c r="B18" s="123"/>
      <c r="C18" s="123"/>
      <c r="D18" s="141"/>
      <c r="E18" s="18"/>
      <c r="F18" s="18"/>
      <c r="G18" s="18"/>
      <c r="H18" s="18"/>
      <c r="I18" s="67"/>
    </row>
    <row r="19" spans="1:9" s="52" customFormat="1" ht="24.75" customHeight="1">
      <c r="A19" s="123"/>
      <c r="B19" s="123"/>
      <c r="C19" s="123"/>
      <c r="D19" s="141"/>
      <c r="E19" s="18"/>
      <c r="F19" s="18"/>
      <c r="G19" s="18"/>
      <c r="H19" s="18"/>
      <c r="I19" s="67"/>
    </row>
    <row r="20" spans="1:9" s="52" customFormat="1" ht="24.75" customHeight="1">
      <c r="A20" s="123"/>
      <c r="B20" s="123"/>
      <c r="C20" s="123"/>
      <c r="D20" s="141"/>
      <c r="E20" s="18"/>
      <c r="F20" s="18"/>
      <c r="G20" s="18"/>
      <c r="H20" s="18"/>
      <c r="I20" s="67"/>
    </row>
    <row r="21" spans="1:9" s="52" customFormat="1" ht="24.75" customHeight="1">
      <c r="A21" s="123"/>
      <c r="B21" s="123"/>
      <c r="C21" s="123"/>
      <c r="D21" s="141"/>
      <c r="E21" s="18"/>
      <c r="F21" s="18"/>
      <c r="G21" s="18"/>
      <c r="H21" s="18"/>
      <c r="I21" s="67"/>
    </row>
    <row r="22" spans="1:9" s="52" customFormat="1" ht="24.75" customHeight="1">
      <c r="A22" s="123"/>
      <c r="B22" s="123"/>
      <c r="C22" s="123"/>
      <c r="D22" s="141"/>
      <c r="E22" s="18"/>
      <c r="F22" s="18"/>
      <c r="G22" s="18"/>
      <c r="H22" s="18"/>
      <c r="I22" s="67"/>
    </row>
    <row r="23" spans="1:9" s="52" customFormat="1" ht="24.75" customHeight="1">
      <c r="A23" s="123"/>
      <c r="B23" s="123"/>
      <c r="C23" s="123"/>
      <c r="D23" s="141"/>
      <c r="E23" s="18"/>
      <c r="F23" s="18"/>
      <c r="G23" s="18"/>
      <c r="H23" s="18"/>
      <c r="I23" s="67"/>
    </row>
    <row r="24" spans="1:8" s="52" customFormat="1" ht="24.75" customHeight="1" hidden="1">
      <c r="A24" s="123"/>
      <c r="B24" s="123"/>
      <c r="C24" s="123"/>
      <c r="D24" s="141"/>
      <c r="E24" s="18"/>
      <c r="F24" s="18"/>
      <c r="G24" s="18"/>
      <c r="H24" s="18"/>
    </row>
    <row r="25" spans="1:8" s="52" customFormat="1" ht="24.75" customHeight="1" hidden="1">
      <c r="A25" s="123"/>
      <c r="B25" s="123"/>
      <c r="C25" s="123"/>
      <c r="D25" s="141"/>
      <c r="E25" s="18"/>
      <c r="F25" s="18"/>
      <c r="G25" s="18"/>
      <c r="H25" s="18"/>
    </row>
    <row r="26" spans="1:8" s="52" customFormat="1" ht="24.75" customHeight="1" hidden="1">
      <c r="A26" s="123"/>
      <c r="B26" s="123"/>
      <c r="C26" s="123"/>
      <c r="D26" s="141"/>
      <c r="E26" s="18"/>
      <c r="F26" s="18"/>
      <c r="G26" s="18"/>
      <c r="H26" s="18"/>
    </row>
    <row r="27" spans="1:8" s="52" customFormat="1" ht="24.75" customHeight="1" hidden="1">
      <c r="A27" s="123"/>
      <c r="B27" s="123"/>
      <c r="C27" s="123"/>
      <c r="D27" s="141"/>
      <c r="E27" s="18"/>
      <c r="F27" s="18"/>
      <c r="G27" s="18"/>
      <c r="H27" s="18"/>
    </row>
    <row r="28" spans="1:8" s="52" customFormat="1" ht="24.75" customHeight="1" hidden="1">
      <c r="A28" s="123"/>
      <c r="B28" s="123"/>
      <c r="C28" s="123"/>
      <c r="D28" s="141"/>
      <c r="E28" s="18"/>
      <c r="F28" s="18"/>
      <c r="G28" s="18"/>
      <c r="H28" s="18"/>
    </row>
    <row r="29" spans="1:8" s="52" customFormat="1" ht="24.75" customHeight="1" hidden="1">
      <c r="A29" s="123"/>
      <c r="B29" s="123"/>
      <c r="C29" s="123"/>
      <c r="D29" s="141"/>
      <c r="E29" s="18"/>
      <c r="F29" s="18"/>
      <c r="G29" s="18"/>
      <c r="H29" s="18"/>
    </row>
    <row r="30" spans="1:8" s="52" customFormat="1" ht="24.75" customHeight="1" hidden="1">
      <c r="A30" s="123"/>
      <c r="B30" s="123"/>
      <c r="C30" s="123"/>
      <c r="D30" s="141"/>
      <c r="E30" s="18"/>
      <c r="F30" s="18"/>
      <c r="G30" s="18"/>
      <c r="H30" s="18"/>
    </row>
    <row r="31" spans="1:8" s="52" customFormat="1" ht="24.75" customHeight="1" hidden="1">
      <c r="A31" s="123"/>
      <c r="B31" s="123"/>
      <c r="C31" s="123"/>
      <c r="D31" s="141"/>
      <c r="E31" s="18"/>
      <c r="F31" s="18"/>
      <c r="G31" s="18"/>
      <c r="H31" s="18"/>
    </row>
    <row r="32" spans="1:8" s="52" customFormat="1" ht="24.75" customHeight="1" hidden="1">
      <c r="A32" s="123"/>
      <c r="B32" s="123"/>
      <c r="C32" s="123"/>
      <c r="D32" s="141"/>
      <c r="E32" s="18"/>
      <c r="F32" s="18"/>
      <c r="G32" s="18"/>
      <c r="H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Q13" sqref="Q13"/>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2" customFormat="1" ht="23.25" customHeight="1">
      <c r="A1" s="55" t="s">
        <v>154</v>
      </c>
      <c r="B1" s="116"/>
      <c r="C1" s="116"/>
      <c r="D1" s="117"/>
      <c r="E1" s="134"/>
      <c r="F1" s="134"/>
      <c r="G1" s="134"/>
      <c r="H1" s="134"/>
      <c r="I1" s="134"/>
      <c r="J1" s="134"/>
      <c r="K1" s="134"/>
      <c r="L1" s="134"/>
      <c r="M1" s="134"/>
      <c r="N1" s="134"/>
      <c r="O1" s="117"/>
      <c r="P1" s="117"/>
      <c r="Q1" s="134"/>
      <c r="R1" s="134"/>
      <c r="S1" s="134"/>
      <c r="T1" s="142"/>
      <c r="U1" s="142"/>
      <c r="V1" s="67"/>
      <c r="W1" s="67"/>
      <c r="X1" s="67"/>
    </row>
    <row r="2" spans="1:24" s="64" customFormat="1" ht="23.25" customHeight="1">
      <c r="A2" s="139" t="s">
        <v>155</v>
      </c>
      <c r="B2" s="139"/>
      <c r="C2" s="139"/>
      <c r="D2" s="139"/>
      <c r="E2" s="139"/>
      <c r="F2" s="139"/>
      <c r="G2" s="139"/>
      <c r="H2" s="139"/>
      <c r="I2" s="139"/>
      <c r="J2" s="139"/>
      <c r="K2" s="139"/>
      <c r="L2" s="139"/>
      <c r="M2" s="139"/>
      <c r="N2" s="139"/>
      <c r="O2" s="139"/>
      <c r="P2" s="139"/>
      <c r="Q2" s="139"/>
      <c r="R2" s="139"/>
      <c r="S2" s="139"/>
      <c r="T2" s="139"/>
      <c r="U2" s="139"/>
      <c r="V2" s="85"/>
      <c r="W2" s="85"/>
      <c r="X2" s="85"/>
    </row>
    <row r="3" spans="1:24" s="52" customFormat="1" ht="32.25" customHeight="1">
      <c r="A3" s="118" t="str">
        <f>'1、部门收支总表'!A3:C3</f>
        <v>单位名称：华容县小集成洪泛区管委会</v>
      </c>
      <c r="B3" s="119"/>
      <c r="C3" s="119"/>
      <c r="D3" s="119"/>
      <c r="E3" s="119"/>
      <c r="F3" s="119"/>
      <c r="G3" s="119"/>
      <c r="H3" s="134"/>
      <c r="I3" s="134"/>
      <c r="J3" s="134"/>
      <c r="K3" s="134"/>
      <c r="L3" s="134"/>
      <c r="M3" s="134"/>
      <c r="N3" s="134"/>
      <c r="O3" s="117"/>
      <c r="P3" s="117"/>
      <c r="Q3" s="134"/>
      <c r="R3" s="134"/>
      <c r="S3" s="134"/>
      <c r="T3" s="143" t="s">
        <v>87</v>
      </c>
      <c r="U3" s="143"/>
      <c r="V3" s="67"/>
      <c r="W3" s="67"/>
      <c r="X3" s="67"/>
    </row>
    <row r="4" spans="1:24" s="52" customFormat="1" ht="23.25" customHeight="1">
      <c r="A4" s="72" t="s">
        <v>118</v>
      </c>
      <c r="B4" s="72"/>
      <c r="C4" s="72"/>
      <c r="D4" s="92" t="s">
        <v>108</v>
      </c>
      <c r="E4" s="152" t="s">
        <v>119</v>
      </c>
      <c r="F4" s="75" t="s">
        <v>156</v>
      </c>
      <c r="G4" s="75"/>
      <c r="H4" s="75"/>
      <c r="I4" s="75"/>
      <c r="J4" s="75"/>
      <c r="K4" s="154" t="s">
        <v>157</v>
      </c>
      <c r="L4" s="155"/>
      <c r="M4" s="155"/>
      <c r="N4" s="155"/>
      <c r="O4" s="155"/>
      <c r="P4" s="156"/>
      <c r="Q4" s="154" t="s">
        <v>158</v>
      </c>
      <c r="R4" s="154" t="s">
        <v>159</v>
      </c>
      <c r="S4" s="154"/>
      <c r="T4" s="154"/>
      <c r="U4" s="154"/>
      <c r="V4" s="158"/>
      <c r="W4" s="158"/>
      <c r="X4" s="158"/>
    </row>
    <row r="5" spans="1:24" s="52" customFormat="1" ht="45.75" customHeight="1">
      <c r="A5" s="78" t="s">
        <v>109</v>
      </c>
      <c r="B5" s="78" t="s">
        <v>110</v>
      </c>
      <c r="C5" s="78" t="s">
        <v>111</v>
      </c>
      <c r="D5" s="100"/>
      <c r="E5" s="153"/>
      <c r="F5" s="75" t="s">
        <v>102</v>
      </c>
      <c r="G5" s="75" t="s">
        <v>160</v>
      </c>
      <c r="H5" s="75" t="s">
        <v>161</v>
      </c>
      <c r="I5" s="16" t="s">
        <v>162</v>
      </c>
      <c r="J5" s="16" t="s">
        <v>163</v>
      </c>
      <c r="K5" s="154" t="s">
        <v>102</v>
      </c>
      <c r="L5" s="157" t="s">
        <v>164</v>
      </c>
      <c r="M5" s="157" t="s">
        <v>165</v>
      </c>
      <c r="N5" s="157" t="s">
        <v>166</v>
      </c>
      <c r="O5" s="157" t="s">
        <v>167</v>
      </c>
      <c r="P5" s="41" t="s">
        <v>168</v>
      </c>
      <c r="Q5" s="155"/>
      <c r="R5" s="155" t="s">
        <v>102</v>
      </c>
      <c r="S5" s="155" t="s">
        <v>169</v>
      </c>
      <c r="T5" s="155" t="s">
        <v>170</v>
      </c>
      <c r="U5" s="159" t="s">
        <v>159</v>
      </c>
      <c r="V5" s="65"/>
      <c r="W5" s="65"/>
      <c r="X5" s="65"/>
    </row>
    <row r="6" spans="1:24" s="54" customFormat="1" ht="27" customHeight="1">
      <c r="A6" s="133"/>
      <c r="B6" s="133"/>
      <c r="C6" s="133"/>
      <c r="D6" s="124" t="s">
        <v>102</v>
      </c>
      <c r="E6" s="82">
        <f>E7</f>
        <v>200.48</v>
      </c>
      <c r="F6" s="82">
        <f aca="true" t="shared" si="0" ref="F6:U6">F7</f>
        <v>147.03</v>
      </c>
      <c r="G6" s="82">
        <f t="shared" si="0"/>
        <v>77.37</v>
      </c>
      <c r="H6" s="82">
        <f t="shared" si="0"/>
        <v>11.74</v>
      </c>
      <c r="I6" s="82">
        <f t="shared" si="0"/>
        <v>0</v>
      </c>
      <c r="J6" s="82">
        <f t="shared" si="0"/>
        <v>57.92</v>
      </c>
      <c r="K6" s="82">
        <f t="shared" si="0"/>
        <v>37.16</v>
      </c>
      <c r="L6" s="82">
        <f t="shared" si="0"/>
        <v>26.43</v>
      </c>
      <c r="M6" s="82">
        <f t="shared" si="0"/>
        <v>0</v>
      </c>
      <c r="N6" s="82">
        <f t="shared" si="0"/>
        <v>8.47</v>
      </c>
      <c r="O6" s="82">
        <f t="shared" si="0"/>
        <v>0</v>
      </c>
      <c r="P6" s="82">
        <f t="shared" si="0"/>
        <v>2.26</v>
      </c>
      <c r="Q6" s="82">
        <f t="shared" si="0"/>
        <v>16.23</v>
      </c>
      <c r="R6" s="82">
        <f t="shared" si="0"/>
        <v>0.06</v>
      </c>
      <c r="S6" s="82">
        <f t="shared" si="0"/>
        <v>0</v>
      </c>
      <c r="T6" s="82">
        <f t="shared" si="0"/>
        <v>0</v>
      </c>
      <c r="U6" s="82">
        <f t="shared" si="0"/>
        <v>0.06</v>
      </c>
      <c r="V6" s="65"/>
      <c r="W6" s="65"/>
      <c r="X6" s="65"/>
    </row>
    <row r="7" spans="1:24" s="52" customFormat="1" ht="27" customHeight="1">
      <c r="A7" s="95" t="str">
        <f>'4、部门支出总表(分类)'!A8</f>
        <v>201</v>
      </c>
      <c r="B7" s="95" t="str">
        <f>'4、部门支出总表(分类)'!B8</f>
        <v>03</v>
      </c>
      <c r="C7" s="95" t="str">
        <f>'4、部门支出总表(分类)'!C8</f>
        <v>01</v>
      </c>
      <c r="D7" s="95" t="str">
        <f>'4、部门支出总表(分类)'!D8</f>
        <v>行政运行</v>
      </c>
      <c r="E7" s="82">
        <f>F7+K7+Q7+R7</f>
        <v>200.48</v>
      </c>
      <c r="F7" s="82">
        <f>G7+H7+I7+J7</f>
        <v>147.03</v>
      </c>
      <c r="G7" s="82">
        <v>77.37</v>
      </c>
      <c r="H7" s="82">
        <v>11.74</v>
      </c>
      <c r="I7" s="82"/>
      <c r="J7" s="18">
        <v>57.92</v>
      </c>
      <c r="K7" s="82">
        <f>L7+M7+N7+O7+P7</f>
        <v>37.16</v>
      </c>
      <c r="L7" s="82">
        <v>26.43</v>
      </c>
      <c r="M7" s="82"/>
      <c r="N7" s="82">
        <v>8.47</v>
      </c>
      <c r="O7" s="82"/>
      <c r="P7" s="82">
        <v>2.26</v>
      </c>
      <c r="Q7" s="82">
        <v>16.23</v>
      </c>
      <c r="R7" s="82">
        <f>U7</f>
        <v>0.06</v>
      </c>
      <c r="S7" s="18">
        <v>0</v>
      </c>
      <c r="T7" s="84">
        <v>0</v>
      </c>
      <c r="U7" s="18">
        <v>0.06</v>
      </c>
      <c r="V7" s="67"/>
      <c r="W7" s="67"/>
      <c r="X7" s="67"/>
    </row>
    <row r="8" spans="1:24" s="52" customFormat="1" ht="27" customHeight="1">
      <c r="A8" s="133"/>
      <c r="B8" s="133"/>
      <c r="C8" s="133"/>
      <c r="D8" s="124"/>
      <c r="E8" s="82"/>
      <c r="F8" s="82"/>
      <c r="G8" s="82"/>
      <c r="H8" s="82"/>
      <c r="I8" s="82"/>
      <c r="J8" s="18"/>
      <c r="K8" s="82"/>
      <c r="L8" s="82"/>
      <c r="M8" s="82"/>
      <c r="N8" s="82"/>
      <c r="O8" s="82"/>
      <c r="P8" s="82"/>
      <c r="Q8" s="82"/>
      <c r="R8" s="82"/>
      <c r="S8" s="18">
        <v>0</v>
      </c>
      <c r="T8" s="84">
        <v>0</v>
      </c>
      <c r="U8" s="18">
        <v>0</v>
      </c>
      <c r="V8" s="67"/>
      <c r="W8" s="67"/>
      <c r="X8" s="67"/>
    </row>
    <row r="9" spans="1:24" s="52" customFormat="1" ht="27" customHeight="1">
      <c r="A9" s="133"/>
      <c r="B9" s="133"/>
      <c r="C9" s="133"/>
      <c r="D9" s="124"/>
      <c r="E9" s="82"/>
      <c r="F9" s="82"/>
      <c r="G9" s="82"/>
      <c r="H9" s="82"/>
      <c r="I9" s="82"/>
      <c r="J9" s="18"/>
      <c r="K9" s="82"/>
      <c r="L9" s="82"/>
      <c r="M9" s="82"/>
      <c r="N9" s="82"/>
      <c r="O9" s="82"/>
      <c r="P9" s="82"/>
      <c r="Q9" s="82"/>
      <c r="R9" s="82"/>
      <c r="S9" s="18">
        <v>0</v>
      </c>
      <c r="T9" s="84">
        <v>0</v>
      </c>
      <c r="U9" s="18">
        <v>0</v>
      </c>
      <c r="V9" s="67"/>
      <c r="W9" s="67"/>
      <c r="X9" s="67"/>
    </row>
    <row r="10" spans="1:24" s="52" customFormat="1" ht="27" customHeight="1">
      <c r="A10" s="133"/>
      <c r="B10" s="133"/>
      <c r="C10" s="133"/>
      <c r="D10" s="124"/>
      <c r="E10" s="82"/>
      <c r="F10" s="82"/>
      <c r="G10" s="82"/>
      <c r="H10" s="82"/>
      <c r="I10" s="82"/>
      <c r="J10" s="18"/>
      <c r="K10" s="82"/>
      <c r="L10" s="82"/>
      <c r="M10" s="82"/>
      <c r="N10" s="82"/>
      <c r="O10" s="82"/>
      <c r="P10" s="82"/>
      <c r="Q10" s="82"/>
      <c r="R10" s="82"/>
      <c r="S10" s="18">
        <v>0</v>
      </c>
      <c r="T10" s="84">
        <v>0</v>
      </c>
      <c r="U10" s="18">
        <v>0</v>
      </c>
      <c r="V10" s="67"/>
      <c r="W10" s="67"/>
      <c r="X10" s="67"/>
    </row>
    <row r="11" spans="1:24" s="52" customFormat="1" ht="27" customHeight="1">
      <c r="A11" s="133"/>
      <c r="B11" s="133"/>
      <c r="C11" s="133"/>
      <c r="D11" s="124"/>
      <c r="E11" s="82"/>
      <c r="F11" s="82"/>
      <c r="G11" s="82"/>
      <c r="H11" s="82"/>
      <c r="I11" s="82"/>
      <c r="J11" s="18"/>
      <c r="K11" s="82"/>
      <c r="L11" s="82"/>
      <c r="M11" s="82"/>
      <c r="N11" s="82"/>
      <c r="O11" s="82"/>
      <c r="P11" s="82"/>
      <c r="Q11" s="82"/>
      <c r="R11" s="82"/>
      <c r="S11" s="18">
        <v>0</v>
      </c>
      <c r="T11" s="84">
        <v>0</v>
      </c>
      <c r="U11" s="18">
        <v>0</v>
      </c>
      <c r="V11" s="67"/>
      <c r="W11" s="67"/>
      <c r="X11" s="67"/>
    </row>
    <row r="12" spans="1:24" s="52" customFormat="1" ht="27" customHeight="1">
      <c r="A12" s="133"/>
      <c r="B12" s="133"/>
      <c r="C12" s="133"/>
      <c r="D12" s="124"/>
      <c r="E12" s="82"/>
      <c r="F12" s="82"/>
      <c r="G12" s="82"/>
      <c r="H12" s="82"/>
      <c r="I12" s="82"/>
      <c r="J12" s="18"/>
      <c r="K12" s="82"/>
      <c r="L12" s="82"/>
      <c r="M12" s="82"/>
      <c r="N12" s="82"/>
      <c r="O12" s="82"/>
      <c r="P12" s="82"/>
      <c r="Q12" s="82"/>
      <c r="R12" s="82"/>
      <c r="S12" s="18">
        <v>0</v>
      </c>
      <c r="T12" s="84">
        <v>0</v>
      </c>
      <c r="U12" s="18">
        <v>0</v>
      </c>
      <c r="V12" s="67"/>
      <c r="W12" s="67"/>
      <c r="X12" s="67"/>
    </row>
    <row r="13" spans="1:24" s="52" customFormat="1" ht="27" customHeight="1">
      <c r="A13" s="133"/>
      <c r="B13" s="133"/>
      <c r="C13" s="133"/>
      <c r="D13" s="124"/>
      <c r="E13" s="82"/>
      <c r="F13" s="82"/>
      <c r="G13" s="82"/>
      <c r="H13" s="82"/>
      <c r="I13" s="82"/>
      <c r="J13" s="18"/>
      <c r="K13" s="82"/>
      <c r="L13" s="82"/>
      <c r="M13" s="82"/>
      <c r="N13" s="82"/>
      <c r="O13" s="82"/>
      <c r="P13" s="82"/>
      <c r="Q13" s="82"/>
      <c r="R13" s="82"/>
      <c r="S13" s="18">
        <v>0</v>
      </c>
      <c r="T13" s="84">
        <v>0</v>
      </c>
      <c r="U13" s="18">
        <v>0</v>
      </c>
      <c r="V13" s="67"/>
      <c r="W13" s="67"/>
      <c r="X13" s="67"/>
    </row>
    <row r="14" spans="1:24" s="52" customFormat="1" ht="27" customHeight="1">
      <c r="A14" s="133"/>
      <c r="B14" s="133"/>
      <c r="C14" s="133"/>
      <c r="D14" s="124"/>
      <c r="E14" s="82"/>
      <c r="F14" s="82"/>
      <c r="G14" s="82"/>
      <c r="H14" s="82"/>
      <c r="I14" s="82"/>
      <c r="J14" s="18"/>
      <c r="K14" s="82"/>
      <c r="L14" s="82"/>
      <c r="M14" s="82"/>
      <c r="N14" s="82"/>
      <c r="O14" s="82"/>
      <c r="P14" s="82"/>
      <c r="Q14" s="82"/>
      <c r="R14" s="82"/>
      <c r="S14" s="18">
        <v>0</v>
      </c>
      <c r="T14" s="84">
        <v>0</v>
      </c>
      <c r="U14" s="18">
        <v>0</v>
      </c>
      <c r="V14" s="67"/>
      <c r="W14" s="67"/>
      <c r="X14" s="67"/>
    </row>
    <row r="15" spans="1:24" s="52" customFormat="1" ht="27" customHeight="1">
      <c r="A15" s="133"/>
      <c r="B15" s="133"/>
      <c r="C15" s="133"/>
      <c r="D15" s="124"/>
      <c r="E15" s="82"/>
      <c r="F15" s="82"/>
      <c r="G15" s="82"/>
      <c r="H15" s="82"/>
      <c r="I15" s="82"/>
      <c r="J15" s="18"/>
      <c r="K15" s="82"/>
      <c r="L15" s="82"/>
      <c r="M15" s="82"/>
      <c r="N15" s="82"/>
      <c r="O15" s="82"/>
      <c r="P15" s="82"/>
      <c r="Q15" s="82"/>
      <c r="R15" s="82"/>
      <c r="S15" s="18">
        <v>0</v>
      </c>
      <c r="T15" s="84">
        <v>0</v>
      </c>
      <c r="U15" s="18">
        <v>0</v>
      </c>
      <c r="V15" s="67"/>
      <c r="W15" s="67"/>
      <c r="X15" s="67"/>
    </row>
    <row r="16" spans="1:24" s="52" customFormat="1" ht="27" customHeight="1">
      <c r="A16" s="133"/>
      <c r="B16" s="133"/>
      <c r="C16" s="133"/>
      <c r="D16" s="124"/>
      <c r="E16" s="82"/>
      <c r="F16" s="82"/>
      <c r="G16" s="82"/>
      <c r="H16" s="82"/>
      <c r="I16" s="82"/>
      <c r="J16" s="18"/>
      <c r="K16" s="82"/>
      <c r="L16" s="82"/>
      <c r="M16" s="82"/>
      <c r="N16" s="82"/>
      <c r="O16" s="82"/>
      <c r="P16" s="82"/>
      <c r="Q16" s="82"/>
      <c r="R16" s="82"/>
      <c r="S16" s="18">
        <v>0</v>
      </c>
      <c r="T16" s="84">
        <v>0</v>
      </c>
      <c r="U16" s="18">
        <v>0</v>
      </c>
      <c r="V16" s="67"/>
      <c r="W16" s="67"/>
      <c r="X16" s="67"/>
    </row>
    <row r="17" spans="1:24" s="52" customFormat="1" ht="27" customHeight="1">
      <c r="A17" s="133"/>
      <c r="B17" s="133"/>
      <c r="C17" s="133"/>
      <c r="D17" s="124"/>
      <c r="E17" s="82"/>
      <c r="F17" s="82"/>
      <c r="G17" s="82"/>
      <c r="H17" s="82"/>
      <c r="I17" s="82"/>
      <c r="J17" s="18"/>
      <c r="K17" s="82"/>
      <c r="L17" s="82"/>
      <c r="M17" s="82"/>
      <c r="N17" s="82"/>
      <c r="O17" s="82"/>
      <c r="P17" s="82"/>
      <c r="Q17" s="82"/>
      <c r="R17" s="82"/>
      <c r="S17" s="18">
        <v>0</v>
      </c>
      <c r="T17" s="84">
        <v>0</v>
      </c>
      <c r="U17" s="18">
        <v>0</v>
      </c>
      <c r="V17" s="67"/>
      <c r="W17" s="67"/>
      <c r="X17" s="67"/>
    </row>
    <row r="18" spans="1:24" s="52" customFormat="1" ht="27" customHeight="1">
      <c r="A18" s="133"/>
      <c r="B18" s="133"/>
      <c r="C18" s="133"/>
      <c r="D18" s="124"/>
      <c r="E18" s="82"/>
      <c r="F18" s="82"/>
      <c r="G18" s="82"/>
      <c r="H18" s="82"/>
      <c r="I18" s="82"/>
      <c r="J18" s="18"/>
      <c r="K18" s="82"/>
      <c r="L18" s="82"/>
      <c r="M18" s="82"/>
      <c r="N18" s="82"/>
      <c r="O18" s="82"/>
      <c r="P18" s="82"/>
      <c r="Q18" s="82"/>
      <c r="R18" s="82"/>
      <c r="S18" s="18">
        <v>0</v>
      </c>
      <c r="T18" s="84">
        <v>0</v>
      </c>
      <c r="U18" s="18">
        <v>0</v>
      </c>
      <c r="V18" s="67"/>
      <c r="W18" s="67"/>
      <c r="X18" s="67"/>
    </row>
    <row r="19" spans="1:24" s="52" customFormat="1" ht="27" customHeight="1">
      <c r="A19" s="133"/>
      <c r="B19" s="133"/>
      <c r="C19" s="133"/>
      <c r="D19" s="124"/>
      <c r="E19" s="82"/>
      <c r="F19" s="82"/>
      <c r="G19" s="82"/>
      <c r="H19" s="82"/>
      <c r="I19" s="82"/>
      <c r="J19" s="18"/>
      <c r="K19" s="82"/>
      <c r="L19" s="82"/>
      <c r="M19" s="82"/>
      <c r="N19" s="82"/>
      <c r="O19" s="82"/>
      <c r="P19" s="82"/>
      <c r="Q19" s="82"/>
      <c r="R19" s="82"/>
      <c r="S19" s="18">
        <v>0</v>
      </c>
      <c r="T19" s="84">
        <v>0</v>
      </c>
      <c r="U19" s="18">
        <v>0</v>
      </c>
      <c r="V19" s="67"/>
      <c r="W19" s="67"/>
      <c r="X19" s="67"/>
    </row>
    <row r="20" spans="1:24" s="52" customFormat="1" ht="27" customHeight="1">
      <c r="A20" s="133"/>
      <c r="B20" s="133"/>
      <c r="C20" s="133"/>
      <c r="D20" s="124"/>
      <c r="E20" s="82"/>
      <c r="F20" s="82"/>
      <c r="G20" s="82"/>
      <c r="H20" s="82"/>
      <c r="I20" s="82"/>
      <c r="J20" s="18"/>
      <c r="K20" s="82"/>
      <c r="L20" s="82"/>
      <c r="M20" s="82"/>
      <c r="N20" s="82"/>
      <c r="O20" s="82"/>
      <c r="P20" s="82"/>
      <c r="Q20" s="82"/>
      <c r="R20" s="82"/>
      <c r="S20" s="18">
        <v>0</v>
      </c>
      <c r="T20" s="84">
        <v>0</v>
      </c>
      <c r="U20" s="18">
        <v>0</v>
      </c>
      <c r="V20" s="67"/>
      <c r="W20" s="67"/>
      <c r="X20" s="67"/>
    </row>
    <row r="21" spans="1:24"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row>
    <row r="22" spans="1:24"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row>
    <row r="23" spans="1:24"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row>
    <row r="24" spans="1:24"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xlc02</cp:lastModifiedBy>
  <cp:lastPrinted>2018-05-07T02:26:46Z</cp:lastPrinted>
  <dcterms:created xsi:type="dcterms:W3CDTF">2018-04-27T07:47:23Z</dcterms:created>
  <dcterms:modified xsi:type="dcterms:W3CDTF">2018-05-22T02:11:26Z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2052-10.1.0.7223</vt:lpwstr>
  </property>
</Properties>
</file>