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3"/>
  </bookViews>
  <sheets>
    <sheet name="2014年家庭农场" sheetId="1" r:id="rId1"/>
    <sheet name="2015年家庭农场" sheetId="2" r:id="rId2"/>
    <sheet name="2016年家庭农场" sheetId="3" r:id="rId3"/>
    <sheet name="谢汇总" sheetId="4" r:id="rId4"/>
  </sheets>
  <definedNames>
    <definedName name="_xlnm.Print_Area" localSheetId="0">'2014年家庭农场'!$A$1:$U$57</definedName>
    <definedName name="_xlnm.Print_Area" localSheetId="1">'2015年家庭农场'!$A$1:$T$81</definedName>
    <definedName name="_xlnm.Print_Area" localSheetId="2">'2016年家庭农场'!$A$1:$Q$58</definedName>
    <definedName name="_xlnm.Print_Titles" localSheetId="0">'2014年家庭农场'!$1:$1</definedName>
    <definedName name="_xlnm.Print_Titles" localSheetId="1">'2015年家庭农场'!$1:$3</definedName>
    <definedName name="_xlnm.Print_Titles" localSheetId="2">'2016年家庭农场'!$1:$3</definedName>
  </definedNames>
  <calcPr fullCalcOnLoad="1"/>
</workbook>
</file>

<file path=xl/sharedStrings.xml><?xml version="1.0" encoding="utf-8"?>
<sst xmlns="http://schemas.openxmlformats.org/spreadsheetml/2006/main" count="774" uniqueCount="721">
  <si>
    <t>华容县2014年度家庭农场专项补贴核对情况表</t>
  </si>
  <si>
    <t>序号</t>
  </si>
  <si>
    <t>农场主姓名</t>
  </si>
  <si>
    <t>身份证号码</t>
  </si>
  <si>
    <t>手机号码</t>
  </si>
  <si>
    <t>“一折通”账号</t>
  </si>
  <si>
    <t>粮食生产耕地面积(亩)</t>
  </si>
  <si>
    <t>连续三年应享受家庭农场专项补贴
（依据：湘农联［２０１４］２５号）</t>
  </si>
  <si>
    <t>通过经管局核定，剔除名存实亡的家庭农场，应享有的专项补贴</t>
  </si>
  <si>
    <t>近年已享受家庭农场、适度规模补贴</t>
  </si>
  <si>
    <t>应补发省定家庭农场补贴金额</t>
  </si>
  <si>
    <t>备注</t>
  </si>
  <si>
    <t>合计</t>
  </si>
  <si>
    <t>2014年应享受补贴（100元/亩、2万元上限）</t>
  </si>
  <si>
    <t>2015年应享受补贴（100元/亩、2万元上限）</t>
  </si>
  <si>
    <t>2016年应享受补贴（100元/亩、2万元上限）</t>
  </si>
  <si>
    <t>2014年已享受家庭农场补贴</t>
  </si>
  <si>
    <t xml:space="preserve">  2015年已享受适度规模补贴</t>
  </si>
  <si>
    <t xml:space="preserve"> 2016年已享受适度规模补贴</t>
  </si>
  <si>
    <t xml:space="preserve"> 2017年已享受适度规模补贴</t>
  </si>
  <si>
    <t>张志红</t>
  </si>
  <si>
    <t>430623197312094210</t>
  </si>
  <si>
    <t>605573020200570724</t>
  </si>
  <si>
    <t>张余炳</t>
  </si>
  <si>
    <t>430623197501254252</t>
  </si>
  <si>
    <t>605573020200570732</t>
  </si>
  <si>
    <t>张余光</t>
  </si>
  <si>
    <t>430623197206068115</t>
  </si>
  <si>
    <t>605573009200767377</t>
  </si>
  <si>
    <t>范建国</t>
  </si>
  <si>
    <t>430623197704240715</t>
  </si>
  <si>
    <t>605573012200011308</t>
  </si>
  <si>
    <t>蔡剑峰</t>
  </si>
  <si>
    <t>430623197807224216</t>
  </si>
  <si>
    <t>605573011200272375</t>
  </si>
  <si>
    <t>谭正军</t>
  </si>
  <si>
    <t>430611196808064517</t>
  </si>
  <si>
    <t>605570018200127737</t>
  </si>
  <si>
    <t>汪爱城</t>
  </si>
  <si>
    <t>430623197106173313</t>
  </si>
  <si>
    <t>605573002200087753</t>
  </si>
  <si>
    <t>刘迪雄</t>
  </si>
  <si>
    <t>430623197608133717</t>
  </si>
  <si>
    <t>605573012200174056</t>
  </si>
  <si>
    <t>邓昌桂</t>
  </si>
  <si>
    <t>430623196304303719</t>
  </si>
  <si>
    <t>605573012200040682</t>
  </si>
  <si>
    <t>韩德华</t>
  </si>
  <si>
    <t>430611197412144515</t>
  </si>
  <si>
    <t>605570018200328383</t>
  </si>
  <si>
    <t>黎万祥</t>
  </si>
  <si>
    <t>430623197307283316</t>
  </si>
  <si>
    <t>605573002200090298</t>
  </si>
  <si>
    <t>张  岭</t>
  </si>
  <si>
    <t>430623198106102210</t>
  </si>
  <si>
    <t>605573015260209596</t>
  </si>
  <si>
    <t>李见吾</t>
  </si>
  <si>
    <t>43062319490307121x</t>
  </si>
  <si>
    <t>605573013200104174</t>
  </si>
  <si>
    <t>黎德阳</t>
  </si>
  <si>
    <t>430623196901251259</t>
  </si>
  <si>
    <t>605573013200141848</t>
  </si>
  <si>
    <t>刘江华</t>
  </si>
  <si>
    <t>430623196210010915</t>
  </si>
  <si>
    <t>605573003200112798</t>
  </si>
  <si>
    <t>罗小祥</t>
  </si>
  <si>
    <t>430623196503140959</t>
  </si>
  <si>
    <t>605573001202021108</t>
  </si>
  <si>
    <t>卢  宇</t>
  </si>
  <si>
    <t>430623197702040939</t>
  </si>
  <si>
    <t>605573003200130493</t>
  </si>
  <si>
    <t>唐远红</t>
  </si>
  <si>
    <t>430623197409180932</t>
  </si>
  <si>
    <t>605573003500130820</t>
  </si>
  <si>
    <t>李新莲</t>
  </si>
  <si>
    <t>430623196909290914</t>
  </si>
  <si>
    <t>605573003200159594</t>
  </si>
  <si>
    <t>高国华</t>
  </si>
  <si>
    <t>430623197301124816</t>
  </si>
  <si>
    <t>605573009200103929</t>
  </si>
  <si>
    <t>彭伏祥</t>
  </si>
  <si>
    <t>430623196304044817</t>
  </si>
  <si>
    <t>605573009200106798</t>
  </si>
  <si>
    <t>徐益明</t>
  </si>
  <si>
    <t>43062319740713481x</t>
  </si>
  <si>
    <t>605573009200093812</t>
  </si>
  <si>
    <t>唐育昌</t>
  </si>
  <si>
    <t>430623196501124875</t>
  </si>
  <si>
    <t>605573009200127399</t>
  </si>
  <si>
    <t>陈德群</t>
  </si>
  <si>
    <t>430623197311201651</t>
  </si>
  <si>
    <t>605573015200081065</t>
  </si>
  <si>
    <t>曾治明</t>
  </si>
  <si>
    <t>430623197709011639</t>
  </si>
  <si>
    <t>605573015200207779</t>
  </si>
  <si>
    <t>肖正清</t>
  </si>
  <si>
    <t>430623195705271610</t>
  </si>
  <si>
    <t>605573015200159816</t>
  </si>
  <si>
    <t>王小红</t>
  </si>
  <si>
    <t>430623196810027294</t>
  </si>
  <si>
    <t>605573001200984637</t>
  </si>
  <si>
    <t>张小平</t>
  </si>
  <si>
    <t>430623197206236713</t>
  </si>
  <si>
    <t>605573004200586511</t>
  </si>
  <si>
    <t>肖建辉</t>
  </si>
  <si>
    <t>430623198410253013</t>
  </si>
  <si>
    <t>605573004200817090</t>
  </si>
  <si>
    <t>付国祥</t>
  </si>
  <si>
    <t>43062319761022225x</t>
  </si>
  <si>
    <t>605573001202310275</t>
  </si>
  <si>
    <t>樊哲保</t>
  </si>
  <si>
    <t>430623196511242234</t>
  </si>
  <si>
    <t>605573006200190078</t>
  </si>
  <si>
    <t>陈  明</t>
  </si>
  <si>
    <t>43062319731106241x</t>
  </si>
  <si>
    <t>605573007200450418</t>
  </si>
  <si>
    <t>刘佳信</t>
  </si>
  <si>
    <t>430623198703272410</t>
  </si>
  <si>
    <t>605573007260217894</t>
  </si>
  <si>
    <t>夏新民</t>
  </si>
  <si>
    <t>430623195804282411</t>
  </si>
  <si>
    <t>605573007260207857</t>
  </si>
  <si>
    <t>王建国</t>
  </si>
  <si>
    <t>430623196411030074</t>
  </si>
  <si>
    <t>605573007260217886</t>
  </si>
  <si>
    <t>彭建忠</t>
  </si>
  <si>
    <t>430623196306085719</t>
  </si>
  <si>
    <t>605573008200090048</t>
  </si>
  <si>
    <t>赵应其</t>
  </si>
  <si>
    <t>430623196811025717</t>
  </si>
  <si>
    <t>605573008200185091</t>
  </si>
  <si>
    <t>周建辉</t>
  </si>
  <si>
    <t>430623197207095713</t>
  </si>
  <si>
    <t>605573008200185067</t>
  </si>
  <si>
    <t>王生元</t>
  </si>
  <si>
    <t>430623196512061937</t>
  </si>
  <si>
    <t>605573006200165903</t>
  </si>
  <si>
    <t>王冬九</t>
  </si>
  <si>
    <t>43062319661108195x</t>
  </si>
  <si>
    <t>605573006200124067</t>
  </si>
  <si>
    <t>张美林</t>
  </si>
  <si>
    <t>430623198001101916</t>
  </si>
  <si>
    <t>605573006200159473</t>
  </si>
  <si>
    <t>吴学兵</t>
  </si>
  <si>
    <t>430623197712111913</t>
  </si>
  <si>
    <t>605573006200136804</t>
  </si>
  <si>
    <t>张  胜</t>
  </si>
  <si>
    <t>430623198405215119</t>
  </si>
  <si>
    <t>605573011200042011</t>
  </si>
  <si>
    <t>高永华</t>
  </si>
  <si>
    <t>430623197202097516</t>
  </si>
  <si>
    <t>605573009260430983</t>
  </si>
  <si>
    <t>涂光华</t>
  </si>
  <si>
    <t>430623196211080034</t>
  </si>
  <si>
    <t>605571002260164017</t>
  </si>
  <si>
    <t>刘道怀</t>
  </si>
  <si>
    <t>430623197508212717</t>
  </si>
  <si>
    <t>605573004200157746</t>
  </si>
  <si>
    <t>李孝明</t>
  </si>
  <si>
    <t>430623196307076136</t>
  </si>
  <si>
    <t>605573014260204337</t>
  </si>
  <si>
    <t>曹松柏</t>
  </si>
  <si>
    <t>430623196201126115</t>
  </si>
  <si>
    <t>605573014200094310</t>
  </si>
  <si>
    <t>孙庚祥</t>
  </si>
  <si>
    <t>43062319551208611x</t>
  </si>
  <si>
    <t>605573014200091334</t>
  </si>
  <si>
    <t>龙培云</t>
  </si>
  <si>
    <t>430623196703226415</t>
  </si>
  <si>
    <t>605573010200224143</t>
  </si>
  <si>
    <t>刘岳林</t>
  </si>
  <si>
    <t>430623196211034513</t>
  </si>
  <si>
    <t>605573001200592759</t>
  </si>
  <si>
    <t>徐绍文</t>
  </si>
  <si>
    <t>430623197007154512</t>
  </si>
  <si>
    <t>605573001200161338</t>
  </si>
  <si>
    <t>侯正球</t>
  </si>
  <si>
    <t>430623196006254517</t>
  </si>
  <si>
    <t>605573001200609988</t>
  </si>
  <si>
    <t>华容县2015年度家庭农场专项补贴核对情况表</t>
  </si>
  <si>
    <t>2017年应享受补贴（100元/亩、2万元上限）</t>
  </si>
  <si>
    <t>2015年已享受家庭农场补贴</t>
  </si>
  <si>
    <t xml:space="preserve">  2016年已享受适度规模补贴</t>
  </si>
  <si>
    <t>2017年已享受适度规模补贴</t>
  </si>
  <si>
    <t>1</t>
  </si>
  <si>
    <t>李余庆</t>
  </si>
  <si>
    <t>430623197405240918</t>
  </si>
  <si>
    <t>13874067092</t>
  </si>
  <si>
    <t>6217995570005253102</t>
  </si>
  <si>
    <t>2</t>
  </si>
  <si>
    <t>潘维平</t>
  </si>
  <si>
    <t>430623197111040910</t>
  </si>
  <si>
    <t>13077199478</t>
  </si>
  <si>
    <t>605573003200106271</t>
  </si>
  <si>
    <t>3</t>
  </si>
  <si>
    <t>李新和</t>
  </si>
  <si>
    <t>430623197010100910</t>
  </si>
  <si>
    <t>13787841973</t>
  </si>
  <si>
    <t>605573001201163580</t>
  </si>
  <si>
    <t>4</t>
  </si>
  <si>
    <t>熊长江</t>
  </si>
  <si>
    <t>430623196311080939</t>
  </si>
  <si>
    <t>13617304063</t>
  </si>
  <si>
    <t>605573003200109069</t>
  </si>
  <si>
    <t>5</t>
  </si>
  <si>
    <t>敖以新</t>
  </si>
  <si>
    <t>430623196908130919</t>
  </si>
  <si>
    <t>13974060681</t>
  </si>
  <si>
    <t>605573003200090274</t>
  </si>
  <si>
    <t>6</t>
  </si>
  <si>
    <t>刘庆华</t>
  </si>
  <si>
    <t>430623196306204239</t>
  </si>
  <si>
    <t>13974076703</t>
  </si>
  <si>
    <t>605573015200117528</t>
  </si>
  <si>
    <t>7</t>
  </si>
  <si>
    <t>雷海明</t>
  </si>
  <si>
    <t>430623198110174217</t>
  </si>
  <si>
    <t>13786042180</t>
  </si>
  <si>
    <t>605573015200182322</t>
  </si>
  <si>
    <t>8</t>
  </si>
  <si>
    <t>谢谭坤</t>
  </si>
  <si>
    <t>430623195702054231</t>
  </si>
  <si>
    <t>13974065973</t>
  </si>
  <si>
    <t>605573015200132342</t>
  </si>
  <si>
    <t>9</t>
  </si>
  <si>
    <t>李行</t>
  </si>
  <si>
    <t>430623198102054219</t>
  </si>
  <si>
    <t>13574030709</t>
  </si>
  <si>
    <t>43050000636417</t>
  </si>
  <si>
    <t>10</t>
  </si>
  <si>
    <t>曾德文</t>
  </si>
  <si>
    <t>430623197201214515</t>
  </si>
  <si>
    <t>13574034080</t>
  </si>
  <si>
    <t>605573001200615270</t>
  </si>
  <si>
    <t>11</t>
  </si>
  <si>
    <t>陈可文</t>
  </si>
  <si>
    <t>130623196302274854</t>
  </si>
  <si>
    <t>13974068545</t>
  </si>
  <si>
    <t>43050000622375</t>
  </si>
  <si>
    <t>12</t>
  </si>
  <si>
    <t>汪基炳</t>
  </si>
  <si>
    <t>430623196208216412</t>
  </si>
  <si>
    <t>13762079267</t>
  </si>
  <si>
    <t>405573001261016593</t>
  </si>
  <si>
    <t>13</t>
  </si>
  <si>
    <t>夏建新</t>
  </si>
  <si>
    <t>430623198102222418</t>
  </si>
  <si>
    <t>18975055508</t>
  </si>
  <si>
    <t>6221885570016006023</t>
  </si>
  <si>
    <t>14</t>
  </si>
  <si>
    <t>张忠良</t>
  </si>
  <si>
    <t>430623196210222432</t>
  </si>
  <si>
    <t>13874097778</t>
  </si>
  <si>
    <t>60557300720073361</t>
  </si>
  <si>
    <t>15</t>
  </si>
  <si>
    <t>陈德秋</t>
  </si>
  <si>
    <t>430623196408012430</t>
  </si>
  <si>
    <t>13037305549</t>
  </si>
  <si>
    <t>605573007200292436</t>
  </si>
  <si>
    <t>16</t>
  </si>
  <si>
    <t>罗四明</t>
  </si>
  <si>
    <t>430623196912140052</t>
  </si>
  <si>
    <t>13574029622</t>
  </si>
  <si>
    <t>6217995570005254670</t>
  </si>
  <si>
    <t>17</t>
  </si>
  <si>
    <t>张建平</t>
  </si>
  <si>
    <t>430623197007096113</t>
  </si>
  <si>
    <t>15274094450</t>
  </si>
  <si>
    <t>605573014200373930</t>
  </si>
  <si>
    <t>18</t>
  </si>
  <si>
    <t>陈智</t>
  </si>
  <si>
    <t>430623198702246114</t>
  </si>
  <si>
    <t>18182024381</t>
  </si>
  <si>
    <t>605573014200417927</t>
  </si>
  <si>
    <t>19</t>
  </si>
  <si>
    <t>李正元</t>
  </si>
  <si>
    <t>430623196001111955</t>
  </si>
  <si>
    <t>13762797758</t>
  </si>
  <si>
    <t>605573006200140608</t>
  </si>
  <si>
    <t>20</t>
  </si>
  <si>
    <t>李志明</t>
  </si>
  <si>
    <t>430623196209221918</t>
  </si>
  <si>
    <t>13762787981</t>
  </si>
  <si>
    <t>605573006200148594</t>
  </si>
  <si>
    <t>21</t>
  </si>
  <si>
    <t>吴时祥</t>
  </si>
  <si>
    <t>430623196710251934</t>
  </si>
  <si>
    <t>18390034038</t>
  </si>
  <si>
    <t>605573006200153983</t>
  </si>
  <si>
    <t>22</t>
  </si>
  <si>
    <t>鲁建军</t>
  </si>
  <si>
    <t>430623196808011912</t>
  </si>
  <si>
    <t>18684510791</t>
  </si>
  <si>
    <t>605573006200147727</t>
  </si>
  <si>
    <t>23</t>
  </si>
  <si>
    <t>王伟</t>
  </si>
  <si>
    <t>430623198210101613</t>
  </si>
  <si>
    <t>13548933311</t>
  </si>
  <si>
    <t>6217995570001942781</t>
  </si>
  <si>
    <t>24</t>
  </si>
  <si>
    <t>周国祥</t>
  </si>
  <si>
    <t>430623197201121618</t>
  </si>
  <si>
    <t>13487782380</t>
  </si>
  <si>
    <t>605573015200070995</t>
  </si>
  <si>
    <t>25</t>
  </si>
  <si>
    <t>龚辉</t>
  </si>
  <si>
    <t>430623198311171637</t>
  </si>
  <si>
    <t>13974078517</t>
  </si>
  <si>
    <t>605573006260285007</t>
  </si>
  <si>
    <t>26</t>
  </si>
  <si>
    <t>肖建良</t>
  </si>
  <si>
    <t>430623195412191617</t>
  </si>
  <si>
    <t>13077164963</t>
  </si>
  <si>
    <t>605573015200081725</t>
  </si>
  <si>
    <t>27</t>
  </si>
  <si>
    <t>刘有良</t>
  </si>
  <si>
    <t>430623196405171233</t>
  </si>
  <si>
    <t>13548924700</t>
  </si>
  <si>
    <t>605573016200259800</t>
  </si>
  <si>
    <t>28</t>
  </si>
  <si>
    <t>呙中礼</t>
  </si>
  <si>
    <t>43062319640812423X</t>
  </si>
  <si>
    <t>13107102912</t>
  </si>
  <si>
    <t>605573013200086024</t>
  </si>
  <si>
    <t>29</t>
  </si>
  <si>
    <t>曾二华</t>
  </si>
  <si>
    <t>430623196303251259</t>
  </si>
  <si>
    <t>18673065892</t>
  </si>
  <si>
    <t>605573013200074881</t>
  </si>
  <si>
    <t>30</t>
  </si>
  <si>
    <t>陈进伏</t>
  </si>
  <si>
    <t>430623196706081215</t>
  </si>
  <si>
    <t>13874040131</t>
  </si>
  <si>
    <t>605573013200143516</t>
  </si>
  <si>
    <t>31</t>
  </si>
  <si>
    <t>贺常杰</t>
  </si>
  <si>
    <t>430623197707271218</t>
  </si>
  <si>
    <t>18907402679</t>
  </si>
  <si>
    <t>622185570015240805</t>
  </si>
  <si>
    <t>32</t>
  </si>
  <si>
    <t>43062319660422481X</t>
  </si>
  <si>
    <t>13574026097</t>
  </si>
  <si>
    <t>605573009200115856</t>
  </si>
  <si>
    <t>33</t>
  </si>
  <si>
    <t>程斯义</t>
  </si>
  <si>
    <t>430623196607145156</t>
  </si>
  <si>
    <t>13517307102</t>
  </si>
  <si>
    <t>605573001202083249</t>
  </si>
  <si>
    <t>34</t>
  </si>
  <si>
    <t>李建国</t>
  </si>
  <si>
    <t>430623197002060517</t>
  </si>
  <si>
    <t>13974079025</t>
  </si>
  <si>
    <t>605573002200058410</t>
  </si>
  <si>
    <t>35</t>
  </si>
  <si>
    <t>王九云</t>
  </si>
  <si>
    <t>430623196312043716</t>
  </si>
  <si>
    <t>13367405108</t>
  </si>
  <si>
    <t>605573012200039246</t>
  </si>
  <si>
    <t>36</t>
  </si>
  <si>
    <t>邓锐山</t>
  </si>
  <si>
    <t>430623196702033718</t>
  </si>
  <si>
    <t>13874069280</t>
  </si>
  <si>
    <t>605573012200050580</t>
  </si>
  <si>
    <t>37</t>
  </si>
  <si>
    <t>黎志华</t>
  </si>
  <si>
    <t>430623195908203319</t>
  </si>
  <si>
    <t>13317408590</t>
  </si>
  <si>
    <t>605573002200090861</t>
  </si>
  <si>
    <t>38</t>
  </si>
  <si>
    <t>花乐新</t>
  </si>
  <si>
    <t>43062319680516071X</t>
  </si>
  <si>
    <t>13574025599</t>
  </si>
  <si>
    <t>6210985570001464841</t>
  </si>
  <si>
    <t>39</t>
  </si>
  <si>
    <t>黄元松</t>
  </si>
  <si>
    <t>430623196005213713</t>
  </si>
  <si>
    <t>13647309062</t>
  </si>
  <si>
    <t>605573012200062978</t>
  </si>
  <si>
    <t>40</t>
  </si>
  <si>
    <t>李金海</t>
  </si>
  <si>
    <t>430623195405110719</t>
  </si>
  <si>
    <t>13974066794</t>
  </si>
  <si>
    <t>6210985570001447341</t>
  </si>
  <si>
    <t>41</t>
  </si>
  <si>
    <t>石运凯</t>
  </si>
  <si>
    <t>430623197605273730</t>
  </si>
  <si>
    <t>15873087963</t>
  </si>
  <si>
    <t>605573012200048451</t>
  </si>
  <si>
    <t>42</t>
  </si>
  <si>
    <t>谯翔</t>
  </si>
  <si>
    <t>430623198511153716</t>
  </si>
  <si>
    <t>13874066232</t>
  </si>
  <si>
    <t>6221885570015907478</t>
  </si>
  <si>
    <t>43</t>
  </si>
  <si>
    <t>朱林生</t>
  </si>
  <si>
    <t>430623196611250717</t>
  </si>
  <si>
    <t>13487763225</t>
  </si>
  <si>
    <t>605573012200027468</t>
  </si>
  <si>
    <t>44</t>
  </si>
  <si>
    <t>李健生</t>
  </si>
  <si>
    <t>430623195401183718</t>
  </si>
  <si>
    <t>15197068468</t>
  </si>
  <si>
    <t>605573012200039789</t>
  </si>
  <si>
    <t>45</t>
  </si>
  <si>
    <t>谭国祥</t>
  </si>
  <si>
    <t>430623196811045750</t>
  </si>
  <si>
    <t>13077120768</t>
  </si>
  <si>
    <t>605573008200072899</t>
  </si>
  <si>
    <t>46</t>
  </si>
  <si>
    <t>谢德辉</t>
  </si>
  <si>
    <t>430623196501095779</t>
  </si>
  <si>
    <t>13574026199</t>
  </si>
  <si>
    <t>605573008200135517</t>
  </si>
  <si>
    <t>47</t>
  </si>
  <si>
    <t>刘洪辉</t>
  </si>
  <si>
    <t>430623197903255733</t>
  </si>
  <si>
    <t>13487782341</t>
  </si>
  <si>
    <t>605573016200334687</t>
  </si>
  <si>
    <t>48</t>
  </si>
  <si>
    <t>黄仁康</t>
  </si>
  <si>
    <t>430623197509152250</t>
  </si>
  <si>
    <t>13297300215</t>
  </si>
  <si>
    <t>605573006200178565</t>
  </si>
  <si>
    <t>49</t>
  </si>
  <si>
    <t>余新友</t>
  </si>
  <si>
    <t>430623197002032217</t>
  </si>
  <si>
    <t>13974060964</t>
  </si>
  <si>
    <t>605573006200199823</t>
  </si>
  <si>
    <t>50</t>
  </si>
  <si>
    <t>严若军</t>
  </si>
  <si>
    <t>43063197009142216</t>
  </si>
  <si>
    <t>13548919131</t>
  </si>
  <si>
    <t>605573006200181147</t>
  </si>
  <si>
    <t>51</t>
  </si>
  <si>
    <t>杨新明</t>
  </si>
  <si>
    <t>430623195511015416</t>
  </si>
  <si>
    <t>15274091953</t>
  </si>
  <si>
    <t>605573006200088145</t>
  </si>
  <si>
    <t>52</t>
  </si>
  <si>
    <t>周坤</t>
  </si>
  <si>
    <t>430623199007295410</t>
  </si>
  <si>
    <t>8692217712</t>
  </si>
  <si>
    <t>605573006200112244</t>
  </si>
  <si>
    <t>53</t>
  </si>
  <si>
    <t>刘丽君</t>
  </si>
  <si>
    <t>430623196810016763</t>
  </si>
  <si>
    <t>15292018779</t>
  </si>
  <si>
    <t>6217995570005010916</t>
  </si>
  <si>
    <t>54</t>
  </si>
  <si>
    <t>高兆坤</t>
  </si>
  <si>
    <t>430623197503256411</t>
  </si>
  <si>
    <t>13574028918</t>
  </si>
  <si>
    <t>605573011200248525</t>
  </si>
  <si>
    <t>55</t>
  </si>
  <si>
    <t>李敬阳</t>
  </si>
  <si>
    <t>430623197106096418</t>
  </si>
  <si>
    <t>15292015008</t>
  </si>
  <si>
    <t>6055730011200074952</t>
  </si>
  <si>
    <t>56</t>
  </si>
  <si>
    <t>文来</t>
  </si>
  <si>
    <t>430623197907045135</t>
  </si>
  <si>
    <t>13762767373</t>
  </si>
  <si>
    <t>605573020260337020</t>
  </si>
  <si>
    <t>57</t>
  </si>
  <si>
    <t>王禹文</t>
  </si>
  <si>
    <t>430623196510035110</t>
  </si>
  <si>
    <t>13786039555</t>
  </si>
  <si>
    <t>605573011200143235</t>
  </si>
  <si>
    <t>58</t>
  </si>
  <si>
    <t>翁远芳</t>
  </si>
  <si>
    <t>430623196303012717</t>
  </si>
  <si>
    <t>13786049399</t>
  </si>
  <si>
    <t>605573004200186285</t>
  </si>
  <si>
    <t>59</t>
  </si>
  <si>
    <t>艾锡建</t>
  </si>
  <si>
    <t>430623197410102712</t>
  </si>
  <si>
    <t>13077136930</t>
  </si>
  <si>
    <t>605573004200364849</t>
  </si>
  <si>
    <t>60</t>
  </si>
  <si>
    <t>陈德良</t>
  </si>
  <si>
    <t>430623196705223015</t>
  </si>
  <si>
    <t>13874094938</t>
  </si>
  <si>
    <t>605573004200651010</t>
  </si>
  <si>
    <t>61</t>
  </si>
  <si>
    <t>蒋学文</t>
  </si>
  <si>
    <t>430623196111113038</t>
  </si>
  <si>
    <t>13762768898</t>
  </si>
  <si>
    <t>605573004200564930</t>
  </si>
  <si>
    <t>62</t>
  </si>
  <si>
    <t>伍新云</t>
  </si>
  <si>
    <t>430623196911143032</t>
  </si>
  <si>
    <t>13017224445</t>
  </si>
  <si>
    <t>6221885570001028982</t>
  </si>
  <si>
    <t>63</t>
  </si>
  <si>
    <t>范春华</t>
  </si>
  <si>
    <t>43062319720220671X</t>
  </si>
  <si>
    <t>18711293976</t>
  </si>
  <si>
    <t>605573004200538942</t>
  </si>
  <si>
    <t>64</t>
  </si>
  <si>
    <t>吴世红</t>
  </si>
  <si>
    <t>430623197203266773</t>
  </si>
  <si>
    <t>13789047785</t>
  </si>
  <si>
    <t>605573004200538637</t>
  </si>
  <si>
    <t>65</t>
  </si>
  <si>
    <t>黄岳军</t>
  </si>
  <si>
    <t>430623197504246717</t>
  </si>
  <si>
    <t>15080967167</t>
  </si>
  <si>
    <t>605573004200245529</t>
  </si>
  <si>
    <t>66</t>
  </si>
  <si>
    <t>高德</t>
  </si>
  <si>
    <t>430623198011046711</t>
  </si>
  <si>
    <t>15575026514</t>
  </si>
  <si>
    <t>6217995570005002988</t>
  </si>
  <si>
    <t>67</t>
  </si>
  <si>
    <t>陈礼华</t>
  </si>
  <si>
    <t>430623195605177213</t>
  </si>
  <si>
    <t>13407305028</t>
  </si>
  <si>
    <t>605573005200364123</t>
  </si>
  <si>
    <t>68</t>
  </si>
  <si>
    <t>付治全</t>
  </si>
  <si>
    <t>430623195407147216</t>
  </si>
  <si>
    <t>15576078395</t>
  </si>
  <si>
    <t>605573005200320001</t>
  </si>
  <si>
    <t>69</t>
  </si>
  <si>
    <t>苏世明</t>
  </si>
  <si>
    <t>430623196411117292</t>
  </si>
  <si>
    <t>13974068001</t>
  </si>
  <si>
    <t>60557300120175678</t>
  </si>
  <si>
    <t>70</t>
  </si>
  <si>
    <t>邹国亮</t>
  </si>
  <si>
    <t>430623196509077217</t>
  </si>
  <si>
    <t>13787991873</t>
  </si>
  <si>
    <t>605573005200364061</t>
  </si>
  <si>
    <t>71</t>
  </si>
  <si>
    <t>胡新华</t>
  </si>
  <si>
    <t>430623197207224810</t>
  </si>
  <si>
    <t>13974062298</t>
  </si>
  <si>
    <t>605573000920009795</t>
  </si>
  <si>
    <t>华容县2016年度家庭农场专项补贴核对情况表</t>
  </si>
  <si>
    <t>2016年已享受家庭农场补贴</t>
  </si>
  <si>
    <t xml:space="preserve">  2017年已享受适度规模补贴</t>
  </si>
  <si>
    <t>李正爱</t>
  </si>
  <si>
    <t>430623196205060918</t>
  </si>
  <si>
    <t>60557300320091020</t>
  </si>
  <si>
    <t>郑先华</t>
  </si>
  <si>
    <t>430623196810120931</t>
  </si>
  <si>
    <t>605573003200122492</t>
  </si>
  <si>
    <t>郑德文</t>
  </si>
  <si>
    <t>43062319830805451X</t>
  </si>
  <si>
    <t>43050000185855</t>
  </si>
  <si>
    <t>张建成</t>
  </si>
  <si>
    <t>430623196201256411</t>
  </si>
  <si>
    <t>605573001261016608</t>
  </si>
  <si>
    <t>杨法志</t>
  </si>
  <si>
    <t>430623197911044530</t>
  </si>
  <si>
    <t>6217995570001457525</t>
  </si>
  <si>
    <t>温亦祥</t>
  </si>
  <si>
    <t>430623197111082459</t>
  </si>
  <si>
    <t>605573007200116728</t>
  </si>
  <si>
    <t>段进文</t>
  </si>
  <si>
    <t>430623197811282451</t>
  </si>
  <si>
    <t>605573007200376945</t>
  </si>
  <si>
    <t>罗志军</t>
  </si>
  <si>
    <t>430623197009082436</t>
  </si>
  <si>
    <t>605573007200322781</t>
  </si>
  <si>
    <t>605573014260280394</t>
  </si>
  <si>
    <t>李三六</t>
  </si>
  <si>
    <t>430623196903131613</t>
  </si>
  <si>
    <t>15197092828</t>
  </si>
  <si>
    <t>43050003951656</t>
  </si>
  <si>
    <t>杨汉志</t>
  </si>
  <si>
    <t>43062319750207195X</t>
  </si>
  <si>
    <t>18873036255</t>
  </si>
  <si>
    <t>605573020200506404</t>
  </si>
  <si>
    <t>15927789555</t>
  </si>
  <si>
    <t>43050001414439</t>
  </si>
  <si>
    <t>陈五一</t>
  </si>
  <si>
    <t>430623196804011616</t>
  </si>
  <si>
    <t>17769306677</t>
  </si>
  <si>
    <t>605573001202037516</t>
  </si>
  <si>
    <t>孙文炳</t>
  </si>
  <si>
    <t xml:space="preserve"> 43062319720606371X</t>
  </si>
  <si>
    <t>43050006866247</t>
  </si>
  <si>
    <t>徐砚勋</t>
  </si>
  <si>
    <t>430623196212063316</t>
  </si>
  <si>
    <t>605573002200162573</t>
  </si>
  <si>
    <t>黄育民</t>
  </si>
  <si>
    <t>430623195710234013</t>
  </si>
  <si>
    <t>605573012200190089</t>
  </si>
  <si>
    <t>包明署</t>
  </si>
  <si>
    <t>430623197809290735</t>
  </si>
  <si>
    <t>43050006858530</t>
  </si>
  <si>
    <t>李云和</t>
  </si>
  <si>
    <t>430623197104130512</t>
  </si>
  <si>
    <t>605573002200076028</t>
  </si>
  <si>
    <t>黎国平</t>
  </si>
  <si>
    <t>430623196410090518</t>
  </si>
  <si>
    <t>605573002200069246</t>
  </si>
  <si>
    <t>徐勋球</t>
  </si>
  <si>
    <t>430623197309220730</t>
  </si>
  <si>
    <t>43050000615832</t>
  </si>
  <si>
    <t>郑朝辉</t>
  </si>
  <si>
    <t>430623197503113517</t>
  </si>
  <si>
    <t>6217995570005945913</t>
  </si>
  <si>
    <t>肖志洲</t>
  </si>
  <si>
    <t>430623196902053713</t>
  </si>
  <si>
    <t>605573016200265392</t>
  </si>
  <si>
    <t>黄全姣</t>
  </si>
  <si>
    <t>430623197709213767</t>
  </si>
  <si>
    <t>605573016200265456</t>
  </si>
  <si>
    <t>蔡勋楷</t>
  </si>
  <si>
    <t>430623195705283734</t>
  </si>
  <si>
    <t>605573016200265430</t>
  </si>
  <si>
    <t>陈建军</t>
  </si>
  <si>
    <t>430623197307031215</t>
  </si>
  <si>
    <t>60557013200220819</t>
  </si>
  <si>
    <t>吴志宏</t>
  </si>
  <si>
    <t>43062319690215125X</t>
  </si>
  <si>
    <t>6217995570005951226</t>
  </si>
  <si>
    <t>李光明</t>
  </si>
  <si>
    <t>430623195709085719</t>
  </si>
  <si>
    <t>13974073273</t>
  </si>
  <si>
    <t>43050006853478</t>
  </si>
  <si>
    <t>付晓华</t>
  </si>
  <si>
    <t>430623197202105732</t>
  </si>
  <si>
    <t>15074031398</t>
  </si>
  <si>
    <t>43050006828355</t>
  </si>
  <si>
    <t>徐美云</t>
  </si>
  <si>
    <t>430623197006055424</t>
  </si>
  <si>
    <t>605573006200256049</t>
  </si>
  <si>
    <t>张学桂</t>
  </si>
  <si>
    <t>430623196109222219</t>
  </si>
  <si>
    <t>605573006200199807</t>
  </si>
  <si>
    <t>张星辉</t>
  </si>
  <si>
    <t>430623196612015436</t>
  </si>
  <si>
    <t>605573006200114318</t>
  </si>
  <si>
    <t>熊格民</t>
  </si>
  <si>
    <t>430623196401252255</t>
  </si>
  <si>
    <t>6221885510015325887</t>
  </si>
  <si>
    <t>李新发</t>
  </si>
  <si>
    <t>430623196208285000</t>
  </si>
  <si>
    <t>605573006200086883</t>
  </si>
  <si>
    <t>范正军</t>
  </si>
  <si>
    <t xml:space="preserve">43062319600415511X </t>
  </si>
  <si>
    <t>18692148921</t>
  </si>
  <si>
    <t>605573011200059861</t>
  </si>
  <si>
    <t>陈向东</t>
  </si>
  <si>
    <t>430623197605060030</t>
  </si>
  <si>
    <t>18216397222</t>
  </si>
  <si>
    <t>6217995570002791948</t>
  </si>
  <si>
    <t>邓小云</t>
  </si>
  <si>
    <t>430623195603285114</t>
  </si>
  <si>
    <t>18692123108</t>
  </si>
  <si>
    <t>605573011200274761</t>
  </si>
  <si>
    <t>杨泽龙</t>
  </si>
  <si>
    <t>430623196412015116</t>
  </si>
  <si>
    <t>15675004498</t>
  </si>
  <si>
    <t>605573011200142402</t>
  </si>
  <si>
    <t>潘  明</t>
  </si>
  <si>
    <t>430623198410236133</t>
  </si>
  <si>
    <t>13874062653</t>
  </si>
  <si>
    <t>43050006823999</t>
  </si>
  <si>
    <t>戴红兵</t>
  </si>
  <si>
    <t>430623197509126415</t>
  </si>
  <si>
    <t>18974038577</t>
  </si>
  <si>
    <t>605543011200238010</t>
  </si>
  <si>
    <t>许作富</t>
  </si>
  <si>
    <t>43062319641014271X</t>
  </si>
  <si>
    <t>13077126311</t>
  </si>
  <si>
    <t>605573004200163154</t>
  </si>
  <si>
    <t>曾德发</t>
  </si>
  <si>
    <t>430623195702222717</t>
  </si>
  <si>
    <t>605573004200148711</t>
  </si>
  <si>
    <t>张罗奇</t>
  </si>
  <si>
    <t>430623196412013030</t>
  </si>
  <si>
    <t>605573004260424241</t>
  </si>
  <si>
    <t>陈建伏</t>
  </si>
  <si>
    <t>430623197906196732</t>
  </si>
  <si>
    <t>605573004200522956</t>
  </si>
  <si>
    <t>肖辉</t>
  </si>
  <si>
    <t>430623197002086717</t>
  </si>
  <si>
    <t>605573004200701667</t>
  </si>
  <si>
    <t>李志</t>
  </si>
  <si>
    <t>432322197108207053</t>
  </si>
  <si>
    <t>605573004200597063</t>
  </si>
  <si>
    <t>张忠林</t>
  </si>
  <si>
    <t>430623198209243075</t>
  </si>
  <si>
    <t>605573004200821103</t>
  </si>
  <si>
    <t>李伍兵</t>
  </si>
  <si>
    <t>43062319790701673X</t>
  </si>
  <si>
    <t>605573004260424766</t>
  </si>
  <si>
    <t>黄益红</t>
  </si>
  <si>
    <t>430623197110127213</t>
  </si>
  <si>
    <t>6221885570011238506</t>
  </si>
  <si>
    <t>夏金华</t>
  </si>
  <si>
    <t>430623195810087217</t>
  </si>
  <si>
    <t>605573005200364107</t>
  </si>
  <si>
    <t>邓杰</t>
  </si>
  <si>
    <t>430623197408187235</t>
  </si>
  <si>
    <t>6217995570005283372</t>
  </si>
  <si>
    <t>43062319740713481X</t>
  </si>
  <si>
    <t>闵敦红</t>
  </si>
  <si>
    <t>430623197201245119</t>
  </si>
  <si>
    <t>6217995570002429994</t>
  </si>
  <si>
    <t>蔡文德</t>
  </si>
  <si>
    <t>430623196701284216</t>
  </si>
  <si>
    <t>605573016200106237</t>
  </si>
  <si>
    <t>省级家庭农场补贴资金明细表</t>
  </si>
  <si>
    <t>年度</t>
  </si>
  <si>
    <t>省认定户数</t>
  </si>
  <si>
    <t>每年上级下达我县资金</t>
  </si>
  <si>
    <r>
      <t>14、15、16、17年上级下达总数</t>
    </r>
    <r>
      <rPr>
        <b/>
        <sz val="8"/>
        <rFont val="仿宋"/>
        <family val="3"/>
      </rPr>
      <t>（省定发放总数）</t>
    </r>
  </si>
  <si>
    <t>通过经管局核实，应停发名存实亡的家庭农场专项补贴数</t>
  </si>
  <si>
    <t>通过经管局核实，名存实亡的家庭农场户数</t>
  </si>
  <si>
    <t>通过经管局核实，剔除名存实亡的家庭农场，应补贴下去的专项补贴数</t>
  </si>
  <si>
    <t>省定家庭农场已享受农场专项补贴数</t>
  </si>
  <si>
    <t>省定家庭农场2015年已享受适度补贴数</t>
  </si>
  <si>
    <t>省定家庭农场2016年已享受适度补贴数</t>
  </si>
  <si>
    <t>省定家庭农场2017年已享受适度补贴数</t>
  </si>
  <si>
    <t>执行家庭农场连续三年专项补贴政策还须补发资金数</t>
  </si>
  <si>
    <t>上级家庭农场专项资金可用于整合使用数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</si>
</sst>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0.00_);[Red]\(0.00\)"/>
  </numFmts>
  <fonts count="34">
    <font>
      <sz val="12"/>
      <name val="宋体"/>
      <family val="0"/>
    </font>
    <font>
      <sz val="12"/>
      <name val="仿宋"/>
      <family val="3"/>
    </font>
    <font>
      <sz val="18"/>
      <name val="仿宋"/>
      <family val="3"/>
    </font>
    <font>
      <sz val="24"/>
      <name val="仿宋"/>
      <family val="3"/>
    </font>
    <font>
      <b/>
      <sz val="12"/>
      <name val="仿宋"/>
      <family val="3"/>
    </font>
    <font>
      <b/>
      <sz val="10"/>
      <name val="仿宋"/>
      <family val="3"/>
    </font>
    <font>
      <sz val="12"/>
      <name val="新宋体"/>
      <family val="3"/>
    </font>
    <font>
      <b/>
      <sz val="12"/>
      <name val="宋体"/>
      <family val="0"/>
    </font>
    <font>
      <sz val="12"/>
      <name val="仿宋_GB2312"/>
      <family val="0"/>
    </font>
    <font>
      <sz val="18"/>
      <name val="汉仪中宋简"/>
      <family val="0"/>
    </font>
    <font>
      <sz val="10"/>
      <name val="新宋体"/>
      <family val="3"/>
    </font>
    <font>
      <sz val="10"/>
      <name val="宋体"/>
      <family val="0"/>
    </font>
    <font>
      <sz val="12"/>
      <name val="Arial"/>
      <family val="2"/>
    </font>
    <font>
      <sz val="10"/>
      <name val="仿宋_GB2312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1" fillId="0" borderId="4" applyNumberFormat="0" applyFill="0" applyAlignment="0" applyProtection="0"/>
    <xf numFmtId="0" fontId="20" fillId="8" borderId="0" applyNumberFormat="0" applyBorder="0" applyAlignment="0" applyProtection="0"/>
    <xf numFmtId="0" fontId="18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32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6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20" borderId="0" applyNumberFormat="0" applyBorder="0" applyAlignment="0" applyProtection="0"/>
    <xf numFmtId="0" fontId="1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1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17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177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workbookViewId="0" topLeftCell="A1">
      <pane xSplit="2" ySplit="3" topLeftCell="H46" activePane="bottomRight" state="frozen"/>
      <selection pane="bottomRight" activeCell="T13" sqref="T13"/>
    </sheetView>
  </sheetViews>
  <sheetFormatPr defaultColWidth="9.00390625" defaultRowHeight="14.25"/>
  <cols>
    <col min="1" max="1" width="5.25390625" style="17" customWidth="1"/>
    <col min="2" max="2" width="9.875" style="18" customWidth="1"/>
    <col min="3" max="3" width="21.50390625" style="18" customWidth="1"/>
    <col min="4" max="4" width="13.125" style="18" customWidth="1"/>
    <col min="5" max="5" width="20.125" style="18" customWidth="1"/>
    <col min="6" max="7" width="9.25390625" style="18" bestFit="1" customWidth="1"/>
    <col min="8" max="9" width="11.875" style="18" customWidth="1"/>
    <col min="10" max="10" width="12.25390625" style="18" customWidth="1"/>
    <col min="11" max="11" width="9.25390625" style="18" bestFit="1" customWidth="1"/>
    <col min="12" max="13" width="11.875" style="18" customWidth="1"/>
    <col min="14" max="14" width="12.25390625" style="18" customWidth="1"/>
    <col min="15" max="15" width="9.25390625" style="18" customWidth="1"/>
    <col min="16" max="19" width="12.25390625" style="18" customWidth="1"/>
    <col min="20" max="20" width="11.375" style="18" customWidth="1"/>
    <col min="21" max="21" width="13.00390625" style="18" customWidth="1"/>
    <col min="22" max="16384" width="9.00390625" style="18" customWidth="1"/>
  </cols>
  <sheetData>
    <row r="1" spans="1:21" ht="3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3" customFormat="1" ht="49.5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/>
      <c r="I2" s="23"/>
      <c r="J2" s="23"/>
      <c r="K2" s="23" t="s">
        <v>8</v>
      </c>
      <c r="L2" s="23"/>
      <c r="M2" s="23"/>
      <c r="N2" s="23"/>
      <c r="O2" s="56" t="s">
        <v>9</v>
      </c>
      <c r="P2" s="57"/>
      <c r="Q2" s="57"/>
      <c r="R2" s="57"/>
      <c r="S2" s="58"/>
      <c r="T2" s="39" t="s">
        <v>10</v>
      </c>
      <c r="U2" s="39" t="s">
        <v>11</v>
      </c>
    </row>
    <row r="3" spans="1:21" s="13" customFormat="1" ht="60" customHeight="1">
      <c r="A3" s="22"/>
      <c r="B3" s="22"/>
      <c r="C3" s="23"/>
      <c r="D3" s="23"/>
      <c r="E3" s="23"/>
      <c r="F3" s="23"/>
      <c r="G3" s="23" t="s">
        <v>12</v>
      </c>
      <c r="H3" s="23" t="s">
        <v>13</v>
      </c>
      <c r="I3" s="23" t="s">
        <v>14</v>
      </c>
      <c r="J3" s="23" t="s">
        <v>15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12</v>
      </c>
      <c r="P3" s="23" t="s">
        <v>16</v>
      </c>
      <c r="Q3" s="23" t="s">
        <v>17</v>
      </c>
      <c r="R3" s="23" t="s">
        <v>18</v>
      </c>
      <c r="S3" s="23" t="s">
        <v>19</v>
      </c>
      <c r="T3" s="40"/>
      <c r="U3" s="40"/>
    </row>
    <row r="4" spans="1:21" ht="15">
      <c r="A4" s="25">
        <v>1</v>
      </c>
      <c r="B4" s="25" t="s">
        <v>20</v>
      </c>
      <c r="C4" s="59" t="s">
        <v>21</v>
      </c>
      <c r="D4" s="25">
        <v>13975020889</v>
      </c>
      <c r="E4" s="59" t="s">
        <v>22</v>
      </c>
      <c r="F4" s="29">
        <v>200</v>
      </c>
      <c r="G4" s="29">
        <f>H4+I4+J4</f>
        <v>60000</v>
      </c>
      <c r="H4" s="29">
        <v>20000</v>
      </c>
      <c r="I4" s="29">
        <v>20000</v>
      </c>
      <c r="J4" s="29">
        <v>20000</v>
      </c>
      <c r="K4" s="29">
        <f>L4+M4+N4</f>
        <v>60000</v>
      </c>
      <c r="L4" s="29">
        <v>20000</v>
      </c>
      <c r="M4" s="29">
        <v>20000</v>
      </c>
      <c r="N4" s="29">
        <v>20000</v>
      </c>
      <c r="O4" s="29">
        <f>P4+Q4+R4+S4</f>
        <v>48400</v>
      </c>
      <c r="P4" s="29">
        <v>20000</v>
      </c>
      <c r="Q4" s="29">
        <v>13200</v>
      </c>
      <c r="R4" s="29">
        <v>15200</v>
      </c>
      <c r="S4" s="29"/>
      <c r="T4" s="29">
        <f>K4-O4</f>
        <v>11600</v>
      </c>
      <c r="U4" s="48"/>
    </row>
    <row r="5" spans="1:21" ht="15">
      <c r="A5" s="25">
        <v>2</v>
      </c>
      <c r="B5" s="25" t="s">
        <v>23</v>
      </c>
      <c r="C5" s="54" t="s">
        <v>24</v>
      </c>
      <c r="D5" s="25">
        <v>15074033809</v>
      </c>
      <c r="E5" s="59" t="s">
        <v>25</v>
      </c>
      <c r="F5" s="43">
        <v>200</v>
      </c>
      <c r="G5" s="29">
        <f aca="true" t="shared" si="0" ref="G5:G36">H5+I5+J5</f>
        <v>60000</v>
      </c>
      <c r="H5" s="29">
        <v>20000</v>
      </c>
      <c r="I5" s="29">
        <v>20000</v>
      </c>
      <c r="J5" s="29">
        <v>20000</v>
      </c>
      <c r="K5" s="29">
        <f aca="true" t="shared" si="1" ref="K5:K36">L5+M5+N5</f>
        <v>60000</v>
      </c>
      <c r="L5" s="29">
        <v>20000</v>
      </c>
      <c r="M5" s="29">
        <v>20000</v>
      </c>
      <c r="N5" s="29">
        <v>20000</v>
      </c>
      <c r="O5" s="29">
        <f aca="true" t="shared" si="2" ref="O5:O36">P5+Q5+R5+S5</f>
        <v>43440</v>
      </c>
      <c r="P5" s="29">
        <v>20000</v>
      </c>
      <c r="Q5" s="43">
        <v>9440</v>
      </c>
      <c r="R5" s="43">
        <v>14000</v>
      </c>
      <c r="S5" s="43"/>
      <c r="T5" s="29">
        <f aca="true" t="shared" si="3" ref="T5:T36">K5-O5</f>
        <v>16560</v>
      </c>
      <c r="U5" s="48"/>
    </row>
    <row r="6" spans="1:21" ht="15">
      <c r="A6" s="25">
        <v>3</v>
      </c>
      <c r="B6" s="29" t="s">
        <v>26</v>
      </c>
      <c r="C6" s="54" t="s">
        <v>27</v>
      </c>
      <c r="D6" s="25">
        <v>13786038837</v>
      </c>
      <c r="E6" s="59" t="s">
        <v>28</v>
      </c>
      <c r="F6" s="43">
        <v>120</v>
      </c>
      <c r="G6" s="29">
        <f t="shared" si="0"/>
        <v>36000</v>
      </c>
      <c r="H6" s="43">
        <v>12000</v>
      </c>
      <c r="I6" s="43">
        <v>12000</v>
      </c>
      <c r="J6" s="43">
        <v>12000</v>
      </c>
      <c r="K6" s="29">
        <f t="shared" si="1"/>
        <v>36000</v>
      </c>
      <c r="L6" s="43">
        <v>12000</v>
      </c>
      <c r="M6" s="43">
        <v>12000</v>
      </c>
      <c r="N6" s="43">
        <v>12000</v>
      </c>
      <c r="O6" s="29">
        <f t="shared" si="2"/>
        <v>22400</v>
      </c>
      <c r="P6" s="43">
        <v>12000</v>
      </c>
      <c r="Q6" s="43">
        <v>1900</v>
      </c>
      <c r="R6" s="43">
        <v>8500</v>
      </c>
      <c r="S6" s="43"/>
      <c r="T6" s="29">
        <f t="shared" si="3"/>
        <v>13600</v>
      </c>
      <c r="U6" s="48"/>
    </row>
    <row r="7" spans="1:21" ht="15">
      <c r="A7" s="25">
        <v>4</v>
      </c>
      <c r="B7" s="25" t="s">
        <v>29</v>
      </c>
      <c r="C7" s="54" t="s">
        <v>30</v>
      </c>
      <c r="D7" s="25">
        <v>13517306607</v>
      </c>
      <c r="E7" s="59" t="s">
        <v>31</v>
      </c>
      <c r="F7" s="43">
        <v>200</v>
      </c>
      <c r="G7" s="29">
        <f t="shared" si="0"/>
        <v>60000</v>
      </c>
      <c r="H7" s="43">
        <v>20000</v>
      </c>
      <c r="I7" s="43">
        <v>20000</v>
      </c>
      <c r="J7" s="43">
        <v>20000</v>
      </c>
      <c r="K7" s="29">
        <f t="shared" si="1"/>
        <v>60000</v>
      </c>
      <c r="L7" s="43">
        <v>20000</v>
      </c>
      <c r="M7" s="43">
        <v>20000</v>
      </c>
      <c r="N7" s="43">
        <v>20000</v>
      </c>
      <c r="O7" s="29">
        <f t="shared" si="2"/>
        <v>20000</v>
      </c>
      <c r="P7" s="43">
        <v>20000</v>
      </c>
      <c r="Q7" s="43">
        <v>0</v>
      </c>
      <c r="R7" s="43">
        <v>0</v>
      </c>
      <c r="S7" s="43"/>
      <c r="T7" s="29">
        <f t="shared" si="3"/>
        <v>40000</v>
      </c>
      <c r="U7" s="48"/>
    </row>
    <row r="8" spans="1:21" ht="14.25">
      <c r="A8" s="25">
        <v>5</v>
      </c>
      <c r="B8" s="25" t="s">
        <v>32</v>
      </c>
      <c r="C8" s="54" t="s">
        <v>33</v>
      </c>
      <c r="D8" s="25">
        <v>13507306865</v>
      </c>
      <c r="E8" s="59" t="s">
        <v>34</v>
      </c>
      <c r="F8" s="43">
        <v>188</v>
      </c>
      <c r="G8" s="29">
        <f t="shared" si="0"/>
        <v>56400</v>
      </c>
      <c r="H8" s="43">
        <v>18800</v>
      </c>
      <c r="I8" s="43">
        <v>18800</v>
      </c>
      <c r="J8" s="43">
        <v>18800</v>
      </c>
      <c r="K8" s="29">
        <f t="shared" si="1"/>
        <v>56400</v>
      </c>
      <c r="L8" s="43">
        <v>18800</v>
      </c>
      <c r="M8" s="43">
        <v>18800</v>
      </c>
      <c r="N8" s="43">
        <v>18800</v>
      </c>
      <c r="O8" s="29">
        <f t="shared" si="2"/>
        <v>32850</v>
      </c>
      <c r="P8" s="43">
        <v>18800</v>
      </c>
      <c r="Q8" s="43">
        <v>3800</v>
      </c>
      <c r="R8" s="43">
        <v>10250</v>
      </c>
      <c r="S8" s="43"/>
      <c r="T8" s="29">
        <f t="shared" si="3"/>
        <v>23550</v>
      </c>
      <c r="U8" s="38"/>
    </row>
    <row r="9" spans="1:21" ht="14.25">
      <c r="A9" s="25">
        <v>6</v>
      </c>
      <c r="B9" s="25" t="s">
        <v>35</v>
      </c>
      <c r="C9" s="54" t="s">
        <v>36</v>
      </c>
      <c r="D9" s="29">
        <v>13786020685</v>
      </c>
      <c r="E9" s="59" t="s">
        <v>37</v>
      </c>
      <c r="F9" s="43">
        <v>200</v>
      </c>
      <c r="G9" s="29">
        <f t="shared" si="0"/>
        <v>60000</v>
      </c>
      <c r="H9" s="43">
        <v>20000</v>
      </c>
      <c r="I9" s="43">
        <v>20000</v>
      </c>
      <c r="J9" s="43">
        <v>20000</v>
      </c>
      <c r="K9" s="29">
        <f t="shared" si="1"/>
        <v>20000</v>
      </c>
      <c r="L9" s="43">
        <v>20000</v>
      </c>
      <c r="M9" s="43">
        <v>0</v>
      </c>
      <c r="N9" s="43">
        <v>0</v>
      </c>
      <c r="O9" s="29">
        <f t="shared" si="2"/>
        <v>20000</v>
      </c>
      <c r="P9" s="43">
        <v>20000</v>
      </c>
      <c r="Q9" s="29">
        <v>0</v>
      </c>
      <c r="R9" s="29">
        <v>0</v>
      </c>
      <c r="S9" s="29"/>
      <c r="T9" s="29">
        <f t="shared" si="3"/>
        <v>0</v>
      </c>
      <c r="U9" s="29"/>
    </row>
    <row r="10" spans="1:21" ht="14.25">
      <c r="A10" s="25">
        <v>7</v>
      </c>
      <c r="B10" s="25" t="s">
        <v>38</v>
      </c>
      <c r="C10" s="59" t="s">
        <v>39</v>
      </c>
      <c r="D10" s="29">
        <v>13808406410</v>
      </c>
      <c r="E10" s="59" t="s">
        <v>40</v>
      </c>
      <c r="F10" s="29">
        <v>115</v>
      </c>
      <c r="G10" s="29">
        <f t="shared" si="0"/>
        <v>34500</v>
      </c>
      <c r="H10" s="29">
        <v>11500</v>
      </c>
      <c r="I10" s="29">
        <v>11500</v>
      </c>
      <c r="J10" s="29">
        <v>11500</v>
      </c>
      <c r="K10" s="29">
        <f t="shared" si="1"/>
        <v>34500</v>
      </c>
      <c r="L10" s="29">
        <v>11500</v>
      </c>
      <c r="M10" s="29">
        <v>11500</v>
      </c>
      <c r="N10" s="29">
        <v>11500</v>
      </c>
      <c r="O10" s="29">
        <f t="shared" si="2"/>
        <v>31100</v>
      </c>
      <c r="P10" s="29">
        <v>11500</v>
      </c>
      <c r="Q10" s="29">
        <v>4600</v>
      </c>
      <c r="R10" s="29">
        <v>15000</v>
      </c>
      <c r="S10" s="29"/>
      <c r="T10" s="29">
        <f t="shared" si="3"/>
        <v>3400</v>
      </c>
      <c r="U10" s="29"/>
    </row>
    <row r="11" spans="1:21" ht="14.25">
      <c r="A11" s="25">
        <v>8</v>
      </c>
      <c r="B11" s="25" t="s">
        <v>41</v>
      </c>
      <c r="C11" s="59" t="s">
        <v>42</v>
      </c>
      <c r="D11" s="29">
        <v>13469253366</v>
      </c>
      <c r="E11" s="59" t="s">
        <v>43</v>
      </c>
      <c r="F11" s="29">
        <v>200</v>
      </c>
      <c r="G11" s="29">
        <f t="shared" si="0"/>
        <v>60000</v>
      </c>
      <c r="H11" s="29">
        <v>20000</v>
      </c>
      <c r="I11" s="29">
        <v>20000</v>
      </c>
      <c r="J11" s="29">
        <v>20000</v>
      </c>
      <c r="K11" s="29">
        <f t="shared" si="1"/>
        <v>60000</v>
      </c>
      <c r="L11" s="29">
        <v>20000</v>
      </c>
      <c r="M11" s="29">
        <v>20000</v>
      </c>
      <c r="N11" s="29">
        <v>20000</v>
      </c>
      <c r="O11" s="29">
        <f t="shared" si="2"/>
        <v>50000</v>
      </c>
      <c r="P11" s="29">
        <v>20000</v>
      </c>
      <c r="Q11" s="29">
        <v>10000</v>
      </c>
      <c r="R11" s="29">
        <v>20000</v>
      </c>
      <c r="S11" s="29"/>
      <c r="T11" s="29">
        <f t="shared" si="3"/>
        <v>10000</v>
      </c>
      <c r="U11" s="29"/>
    </row>
    <row r="12" spans="1:21" ht="14.25">
      <c r="A12" s="25">
        <v>9</v>
      </c>
      <c r="B12" s="25" t="s">
        <v>44</v>
      </c>
      <c r="C12" s="55" t="s">
        <v>45</v>
      </c>
      <c r="D12" s="29">
        <v>13017222012</v>
      </c>
      <c r="E12" s="55" t="s">
        <v>46</v>
      </c>
      <c r="F12" s="29">
        <v>116</v>
      </c>
      <c r="G12" s="29">
        <f t="shared" si="0"/>
        <v>34800</v>
      </c>
      <c r="H12" s="29">
        <v>11600</v>
      </c>
      <c r="I12" s="29">
        <v>11600</v>
      </c>
      <c r="J12" s="29">
        <v>11600</v>
      </c>
      <c r="K12" s="29">
        <f t="shared" si="1"/>
        <v>34800</v>
      </c>
      <c r="L12" s="29">
        <v>11600</v>
      </c>
      <c r="M12" s="29">
        <v>11600</v>
      </c>
      <c r="N12" s="29">
        <v>11600</v>
      </c>
      <c r="O12" s="29">
        <f t="shared" si="2"/>
        <v>18700</v>
      </c>
      <c r="P12" s="29">
        <v>11600</v>
      </c>
      <c r="Q12" s="29">
        <v>3600</v>
      </c>
      <c r="R12" s="29">
        <v>3500</v>
      </c>
      <c r="S12" s="29"/>
      <c r="T12" s="29">
        <f t="shared" si="3"/>
        <v>16100</v>
      </c>
      <c r="U12" s="29"/>
    </row>
    <row r="13" spans="1:21" ht="14.25">
      <c r="A13" s="25">
        <v>10</v>
      </c>
      <c r="B13" s="25" t="s">
        <v>47</v>
      </c>
      <c r="C13" s="55" t="s">
        <v>48</v>
      </c>
      <c r="D13" s="25">
        <v>15574049898</v>
      </c>
      <c r="E13" s="55" t="s">
        <v>49</v>
      </c>
      <c r="F13" s="29">
        <v>200</v>
      </c>
      <c r="G13" s="29">
        <f t="shared" si="0"/>
        <v>60000</v>
      </c>
      <c r="H13" s="29">
        <v>20000</v>
      </c>
      <c r="I13" s="29">
        <v>20000</v>
      </c>
      <c r="J13" s="29">
        <v>20000</v>
      </c>
      <c r="K13" s="29">
        <f t="shared" si="1"/>
        <v>60000</v>
      </c>
      <c r="L13" s="29">
        <v>20000</v>
      </c>
      <c r="M13" s="29">
        <v>20000</v>
      </c>
      <c r="N13" s="29">
        <v>20000</v>
      </c>
      <c r="O13" s="29">
        <f t="shared" si="2"/>
        <v>32200</v>
      </c>
      <c r="P13" s="29">
        <v>20000</v>
      </c>
      <c r="Q13" s="29">
        <v>9200</v>
      </c>
      <c r="R13" s="29">
        <v>3000</v>
      </c>
      <c r="S13" s="29"/>
      <c r="T13" s="29">
        <f t="shared" si="3"/>
        <v>27800</v>
      </c>
      <c r="U13" s="29"/>
    </row>
    <row r="14" spans="1:21" ht="14.25">
      <c r="A14" s="25">
        <v>11</v>
      </c>
      <c r="B14" s="25" t="s">
        <v>50</v>
      </c>
      <c r="C14" s="55" t="s">
        <v>51</v>
      </c>
      <c r="D14" s="25">
        <v>13762078028</v>
      </c>
      <c r="E14" s="55" t="s">
        <v>52</v>
      </c>
      <c r="F14" s="29">
        <v>150</v>
      </c>
      <c r="G14" s="29">
        <f t="shared" si="0"/>
        <v>45000</v>
      </c>
      <c r="H14" s="29">
        <v>15000</v>
      </c>
      <c r="I14" s="29">
        <v>15000</v>
      </c>
      <c r="J14" s="29">
        <v>15000</v>
      </c>
      <c r="K14" s="29">
        <f t="shared" si="1"/>
        <v>45000</v>
      </c>
      <c r="L14" s="29">
        <v>15000</v>
      </c>
      <c r="M14" s="29">
        <v>15000</v>
      </c>
      <c r="N14" s="29">
        <v>15000</v>
      </c>
      <c r="O14" s="29">
        <f t="shared" si="2"/>
        <v>27000</v>
      </c>
      <c r="P14" s="29">
        <v>15000</v>
      </c>
      <c r="Q14" s="29">
        <v>9000</v>
      </c>
      <c r="R14" s="29">
        <v>3000</v>
      </c>
      <c r="S14" s="29"/>
      <c r="T14" s="29">
        <f t="shared" si="3"/>
        <v>18000</v>
      </c>
      <c r="U14" s="29"/>
    </row>
    <row r="15" spans="1:21" ht="14.25">
      <c r="A15" s="25">
        <v>12</v>
      </c>
      <c r="B15" s="25" t="s">
        <v>53</v>
      </c>
      <c r="C15" s="55" t="s">
        <v>54</v>
      </c>
      <c r="D15" s="25">
        <v>18007306108</v>
      </c>
      <c r="E15" s="55" t="s">
        <v>55</v>
      </c>
      <c r="F15" s="29">
        <v>189</v>
      </c>
      <c r="G15" s="29">
        <f t="shared" si="0"/>
        <v>56700</v>
      </c>
      <c r="H15" s="29">
        <v>18900</v>
      </c>
      <c r="I15" s="29">
        <v>18900</v>
      </c>
      <c r="J15" s="29">
        <v>18900</v>
      </c>
      <c r="K15" s="29">
        <f t="shared" si="1"/>
        <v>18900</v>
      </c>
      <c r="L15" s="29">
        <v>18900</v>
      </c>
      <c r="M15" s="29">
        <v>0</v>
      </c>
      <c r="N15" s="29">
        <v>0</v>
      </c>
      <c r="O15" s="29">
        <f t="shared" si="2"/>
        <v>18900</v>
      </c>
      <c r="P15" s="29">
        <v>18900</v>
      </c>
      <c r="Q15" s="29">
        <v>0</v>
      </c>
      <c r="R15" s="29">
        <v>0</v>
      </c>
      <c r="S15" s="29"/>
      <c r="T15" s="29">
        <f t="shared" si="3"/>
        <v>0</v>
      </c>
      <c r="U15" s="29"/>
    </row>
    <row r="16" spans="1:21" s="14" customFormat="1" ht="14.25">
      <c r="A16" s="34">
        <v>13</v>
      </c>
      <c r="B16" s="34" t="s">
        <v>56</v>
      </c>
      <c r="C16" s="54" t="s">
        <v>57</v>
      </c>
      <c r="D16" s="35">
        <v>15197078096</v>
      </c>
      <c r="E16" s="54" t="s">
        <v>58</v>
      </c>
      <c r="F16" s="35">
        <v>200</v>
      </c>
      <c r="G16" s="35">
        <f t="shared" si="0"/>
        <v>60000</v>
      </c>
      <c r="H16" s="35">
        <v>20000</v>
      </c>
      <c r="I16" s="35">
        <v>20000</v>
      </c>
      <c r="J16" s="35">
        <v>20000</v>
      </c>
      <c r="K16" s="35">
        <f t="shared" si="1"/>
        <v>60000</v>
      </c>
      <c r="L16" s="35">
        <v>20000</v>
      </c>
      <c r="M16" s="35">
        <v>20000</v>
      </c>
      <c r="N16" s="35">
        <v>20000</v>
      </c>
      <c r="O16" s="35">
        <f t="shared" si="2"/>
        <v>34000</v>
      </c>
      <c r="P16" s="35">
        <v>20000</v>
      </c>
      <c r="Q16" s="35">
        <v>8000</v>
      </c>
      <c r="R16" s="35">
        <v>6000</v>
      </c>
      <c r="S16" s="35"/>
      <c r="T16" s="35">
        <f t="shared" si="3"/>
        <v>26000</v>
      </c>
      <c r="U16" s="35"/>
    </row>
    <row r="17" spans="1:21" s="14" customFormat="1" ht="14.25">
      <c r="A17" s="34">
        <v>14</v>
      </c>
      <c r="B17" s="34" t="s">
        <v>59</v>
      </c>
      <c r="C17" s="54" t="s">
        <v>60</v>
      </c>
      <c r="D17" s="35">
        <v>13575073428</v>
      </c>
      <c r="E17" s="54" t="s">
        <v>61</v>
      </c>
      <c r="F17" s="35">
        <v>185</v>
      </c>
      <c r="G17" s="35">
        <f t="shared" si="0"/>
        <v>55500</v>
      </c>
      <c r="H17" s="35">
        <v>18500</v>
      </c>
      <c r="I17" s="35">
        <v>18500</v>
      </c>
      <c r="J17" s="35">
        <v>18500</v>
      </c>
      <c r="K17" s="35">
        <f t="shared" si="1"/>
        <v>55500</v>
      </c>
      <c r="L17" s="35">
        <v>18500</v>
      </c>
      <c r="M17" s="35">
        <v>18500</v>
      </c>
      <c r="N17" s="35">
        <v>18500</v>
      </c>
      <c r="O17" s="35">
        <f t="shared" si="2"/>
        <v>18500</v>
      </c>
      <c r="P17" s="35">
        <v>18500</v>
      </c>
      <c r="Q17" s="35">
        <v>0</v>
      </c>
      <c r="R17" s="35">
        <v>0</v>
      </c>
      <c r="S17" s="35"/>
      <c r="T17" s="35">
        <f t="shared" si="3"/>
        <v>37000</v>
      </c>
      <c r="U17" s="35"/>
    </row>
    <row r="18" spans="1:21" ht="14.25">
      <c r="A18" s="25">
        <v>15</v>
      </c>
      <c r="B18" s="25" t="s">
        <v>62</v>
      </c>
      <c r="C18" s="55" t="s">
        <v>63</v>
      </c>
      <c r="D18" s="29">
        <v>15973032000</v>
      </c>
      <c r="E18" s="55" t="s">
        <v>64</v>
      </c>
      <c r="F18" s="29">
        <v>200</v>
      </c>
      <c r="G18" s="29">
        <f t="shared" si="0"/>
        <v>60000</v>
      </c>
      <c r="H18" s="29">
        <v>20000</v>
      </c>
      <c r="I18" s="29">
        <v>20000</v>
      </c>
      <c r="J18" s="29">
        <v>20000</v>
      </c>
      <c r="K18" s="29">
        <f t="shared" si="1"/>
        <v>60000</v>
      </c>
      <c r="L18" s="29">
        <v>20000</v>
      </c>
      <c r="M18" s="29">
        <v>20000</v>
      </c>
      <c r="N18" s="29">
        <v>20000</v>
      </c>
      <c r="O18" s="29">
        <f t="shared" si="2"/>
        <v>41000</v>
      </c>
      <c r="P18" s="29">
        <v>20000</v>
      </c>
      <c r="Q18" s="29">
        <v>13000</v>
      </c>
      <c r="R18" s="29">
        <v>8000</v>
      </c>
      <c r="S18" s="29"/>
      <c r="T18" s="29">
        <f t="shared" si="3"/>
        <v>19000</v>
      </c>
      <c r="U18" s="29"/>
    </row>
    <row r="19" spans="1:21" ht="14.25">
      <c r="A19" s="25">
        <v>16</v>
      </c>
      <c r="B19" s="25" t="s">
        <v>65</v>
      </c>
      <c r="C19" s="55" t="s">
        <v>66</v>
      </c>
      <c r="D19" s="29">
        <v>13707405990</v>
      </c>
      <c r="E19" s="55" t="s">
        <v>67</v>
      </c>
      <c r="F19" s="29">
        <v>173</v>
      </c>
      <c r="G19" s="29">
        <f t="shared" si="0"/>
        <v>51900</v>
      </c>
      <c r="H19" s="29">
        <v>17300</v>
      </c>
      <c r="I19" s="29">
        <v>17300</v>
      </c>
      <c r="J19" s="29">
        <v>17300</v>
      </c>
      <c r="K19" s="29">
        <f t="shared" si="1"/>
        <v>51900</v>
      </c>
      <c r="L19" s="29">
        <v>17300</v>
      </c>
      <c r="M19" s="29">
        <v>17300</v>
      </c>
      <c r="N19" s="29">
        <v>17300</v>
      </c>
      <c r="O19" s="29">
        <f t="shared" si="2"/>
        <v>38720</v>
      </c>
      <c r="P19" s="29">
        <v>17300</v>
      </c>
      <c r="Q19" s="29">
        <v>4120</v>
      </c>
      <c r="R19" s="29">
        <v>17300</v>
      </c>
      <c r="S19" s="29"/>
      <c r="T19" s="29">
        <f t="shared" si="3"/>
        <v>13180</v>
      </c>
      <c r="U19" s="29"/>
    </row>
    <row r="20" spans="1:21" ht="14.25">
      <c r="A20" s="25">
        <v>17</v>
      </c>
      <c r="B20" s="25" t="s">
        <v>68</v>
      </c>
      <c r="C20" s="55" t="s">
        <v>69</v>
      </c>
      <c r="D20" s="25">
        <v>18274007798</v>
      </c>
      <c r="E20" s="55" t="s">
        <v>70</v>
      </c>
      <c r="F20" s="29">
        <v>200</v>
      </c>
      <c r="G20" s="29">
        <f t="shared" si="0"/>
        <v>60000</v>
      </c>
      <c r="H20" s="29">
        <v>20000</v>
      </c>
      <c r="I20" s="29">
        <v>20000</v>
      </c>
      <c r="J20" s="29">
        <v>20000</v>
      </c>
      <c r="K20" s="29">
        <f t="shared" si="1"/>
        <v>60000</v>
      </c>
      <c r="L20" s="29">
        <v>20000</v>
      </c>
      <c r="M20" s="29">
        <v>20000</v>
      </c>
      <c r="N20" s="29">
        <v>20000</v>
      </c>
      <c r="O20" s="29">
        <f t="shared" si="2"/>
        <v>42920</v>
      </c>
      <c r="P20" s="29">
        <v>20000</v>
      </c>
      <c r="Q20" s="29">
        <v>8920</v>
      </c>
      <c r="R20" s="29">
        <v>14000</v>
      </c>
      <c r="S20" s="29"/>
      <c r="T20" s="29">
        <f t="shared" si="3"/>
        <v>17080</v>
      </c>
      <c r="U20" s="29"/>
    </row>
    <row r="21" spans="1:21" ht="14.25">
      <c r="A21" s="25">
        <v>18</v>
      </c>
      <c r="B21" s="25" t="s">
        <v>71</v>
      </c>
      <c r="C21" s="55" t="s">
        <v>72</v>
      </c>
      <c r="D21" s="25">
        <v>13548914917</v>
      </c>
      <c r="E21" s="55" t="s">
        <v>73</v>
      </c>
      <c r="F21" s="29">
        <v>200</v>
      </c>
      <c r="G21" s="29">
        <f t="shared" si="0"/>
        <v>60000</v>
      </c>
      <c r="H21" s="29">
        <v>20000</v>
      </c>
      <c r="I21" s="29">
        <v>20000</v>
      </c>
      <c r="J21" s="29">
        <v>20000</v>
      </c>
      <c r="K21" s="29">
        <f t="shared" si="1"/>
        <v>60000</v>
      </c>
      <c r="L21" s="29">
        <v>20000</v>
      </c>
      <c r="M21" s="29">
        <v>20000</v>
      </c>
      <c r="N21" s="29">
        <v>20000</v>
      </c>
      <c r="O21" s="29">
        <f t="shared" si="2"/>
        <v>41270</v>
      </c>
      <c r="P21" s="29">
        <v>20000</v>
      </c>
      <c r="Q21" s="29">
        <v>8520</v>
      </c>
      <c r="R21" s="29">
        <v>12750</v>
      </c>
      <c r="S21" s="29"/>
      <c r="T21" s="29">
        <f t="shared" si="3"/>
        <v>18730</v>
      </c>
      <c r="U21" s="29"/>
    </row>
    <row r="22" spans="1:21" ht="14.25">
      <c r="A22" s="25">
        <v>19</v>
      </c>
      <c r="B22" s="25" t="s">
        <v>74</v>
      </c>
      <c r="C22" s="55" t="s">
        <v>75</v>
      </c>
      <c r="D22" s="25">
        <v>15700893278</v>
      </c>
      <c r="E22" s="55" t="s">
        <v>76</v>
      </c>
      <c r="F22" s="29">
        <v>174</v>
      </c>
      <c r="G22" s="29">
        <f t="shared" si="0"/>
        <v>52200</v>
      </c>
      <c r="H22" s="29">
        <v>17400</v>
      </c>
      <c r="I22" s="29">
        <v>17400</v>
      </c>
      <c r="J22" s="29">
        <v>17400</v>
      </c>
      <c r="K22" s="29">
        <f t="shared" si="1"/>
        <v>52200</v>
      </c>
      <c r="L22" s="29">
        <v>17400</v>
      </c>
      <c r="M22" s="29">
        <v>17400</v>
      </c>
      <c r="N22" s="29">
        <v>17400</v>
      </c>
      <c r="O22" s="29">
        <f t="shared" si="2"/>
        <v>52200</v>
      </c>
      <c r="P22" s="29">
        <v>17400</v>
      </c>
      <c r="Q22" s="29">
        <v>17400</v>
      </c>
      <c r="R22" s="29">
        <v>17400</v>
      </c>
      <c r="S22" s="29"/>
      <c r="T22" s="29">
        <f t="shared" si="3"/>
        <v>0</v>
      </c>
      <c r="U22" s="29"/>
    </row>
    <row r="23" spans="1:21" ht="14.25">
      <c r="A23" s="25">
        <v>20</v>
      </c>
      <c r="B23" s="25" t="s">
        <v>77</v>
      </c>
      <c r="C23" s="55" t="s">
        <v>78</v>
      </c>
      <c r="D23" s="25">
        <v>13973025448</v>
      </c>
      <c r="E23" s="55" t="s">
        <v>79</v>
      </c>
      <c r="F23" s="29">
        <v>125</v>
      </c>
      <c r="G23" s="29">
        <f t="shared" si="0"/>
        <v>37500</v>
      </c>
      <c r="H23" s="29">
        <v>12500</v>
      </c>
      <c r="I23" s="29">
        <v>12500</v>
      </c>
      <c r="J23" s="29">
        <v>12500</v>
      </c>
      <c r="K23" s="29">
        <f t="shared" si="1"/>
        <v>37500</v>
      </c>
      <c r="L23" s="29">
        <v>12500</v>
      </c>
      <c r="M23" s="29">
        <v>12500</v>
      </c>
      <c r="N23" s="29">
        <v>12500</v>
      </c>
      <c r="O23" s="29">
        <f t="shared" si="2"/>
        <v>28500</v>
      </c>
      <c r="P23" s="29">
        <v>12500</v>
      </c>
      <c r="Q23" s="29">
        <v>9500</v>
      </c>
      <c r="R23" s="29">
        <v>6500</v>
      </c>
      <c r="S23" s="29"/>
      <c r="T23" s="29">
        <f t="shared" si="3"/>
        <v>9000</v>
      </c>
      <c r="U23" s="29"/>
    </row>
    <row r="24" spans="1:21" ht="14.25">
      <c r="A24" s="25">
        <v>21</v>
      </c>
      <c r="B24" s="25" t="s">
        <v>80</v>
      </c>
      <c r="C24" s="55" t="s">
        <v>81</v>
      </c>
      <c r="D24" s="25">
        <v>13974065947</v>
      </c>
      <c r="E24" s="55" t="s">
        <v>82</v>
      </c>
      <c r="F24" s="29">
        <v>125</v>
      </c>
      <c r="G24" s="29">
        <f t="shared" si="0"/>
        <v>37500</v>
      </c>
      <c r="H24" s="29">
        <v>12500</v>
      </c>
      <c r="I24" s="29">
        <v>12500</v>
      </c>
      <c r="J24" s="29">
        <v>12500</v>
      </c>
      <c r="K24" s="29">
        <f t="shared" si="1"/>
        <v>37500</v>
      </c>
      <c r="L24" s="29">
        <v>12500</v>
      </c>
      <c r="M24" s="29">
        <v>12500</v>
      </c>
      <c r="N24" s="29">
        <v>12500</v>
      </c>
      <c r="O24" s="29">
        <f t="shared" si="2"/>
        <v>22000</v>
      </c>
      <c r="P24" s="29">
        <v>12500</v>
      </c>
      <c r="Q24" s="29">
        <v>0</v>
      </c>
      <c r="R24" s="29">
        <v>9500</v>
      </c>
      <c r="S24" s="29"/>
      <c r="T24" s="29">
        <f t="shared" si="3"/>
        <v>15500</v>
      </c>
      <c r="U24" s="29"/>
    </row>
    <row r="25" spans="1:21" ht="14.25">
      <c r="A25" s="25">
        <v>22</v>
      </c>
      <c r="B25" s="25" t="s">
        <v>83</v>
      </c>
      <c r="C25" s="55" t="s">
        <v>84</v>
      </c>
      <c r="D25" s="25">
        <v>18711293996</v>
      </c>
      <c r="E25" s="55" t="s">
        <v>85</v>
      </c>
      <c r="F25" s="29">
        <v>161</v>
      </c>
      <c r="G25" s="29">
        <f t="shared" si="0"/>
        <v>48300</v>
      </c>
      <c r="H25" s="29">
        <v>16100</v>
      </c>
      <c r="I25" s="29">
        <v>16100</v>
      </c>
      <c r="J25" s="29">
        <v>16100</v>
      </c>
      <c r="K25" s="29">
        <f t="shared" si="1"/>
        <v>16100</v>
      </c>
      <c r="L25" s="29">
        <v>16100</v>
      </c>
      <c r="M25" s="29">
        <v>0</v>
      </c>
      <c r="N25" s="29">
        <v>0</v>
      </c>
      <c r="O25" s="29">
        <f t="shared" si="2"/>
        <v>16100</v>
      </c>
      <c r="P25" s="29">
        <v>16100</v>
      </c>
      <c r="Q25" s="29">
        <v>0</v>
      </c>
      <c r="R25" s="29">
        <v>0</v>
      </c>
      <c r="S25" s="29"/>
      <c r="T25" s="29">
        <f t="shared" si="3"/>
        <v>0</v>
      </c>
      <c r="U25" s="29"/>
    </row>
    <row r="26" spans="1:21" ht="14.25">
      <c r="A26" s="25">
        <v>23</v>
      </c>
      <c r="B26" s="25" t="s">
        <v>86</v>
      </c>
      <c r="C26" s="55" t="s">
        <v>87</v>
      </c>
      <c r="D26" s="25">
        <v>15074033039</v>
      </c>
      <c r="E26" s="55" t="s">
        <v>88</v>
      </c>
      <c r="F26" s="29">
        <v>127</v>
      </c>
      <c r="G26" s="29">
        <f t="shared" si="0"/>
        <v>38100</v>
      </c>
      <c r="H26" s="29">
        <v>12700</v>
      </c>
      <c r="I26" s="29">
        <v>12700</v>
      </c>
      <c r="J26" s="29">
        <v>12700</v>
      </c>
      <c r="K26" s="29">
        <f t="shared" si="1"/>
        <v>38100</v>
      </c>
      <c r="L26" s="29">
        <v>12700</v>
      </c>
      <c r="M26" s="29">
        <v>12700</v>
      </c>
      <c r="N26" s="29">
        <v>12700</v>
      </c>
      <c r="O26" s="29">
        <f t="shared" si="2"/>
        <v>28860</v>
      </c>
      <c r="P26" s="29">
        <v>12700</v>
      </c>
      <c r="Q26" s="29">
        <v>9660</v>
      </c>
      <c r="R26" s="29">
        <v>6500</v>
      </c>
      <c r="S26" s="29"/>
      <c r="T26" s="29">
        <f t="shared" si="3"/>
        <v>9240</v>
      </c>
      <c r="U26" s="29"/>
    </row>
    <row r="27" spans="1:21" ht="14.25">
      <c r="A27" s="25">
        <v>24</v>
      </c>
      <c r="B27" s="25" t="s">
        <v>89</v>
      </c>
      <c r="C27" s="59" t="s">
        <v>90</v>
      </c>
      <c r="D27" s="25">
        <v>13487762899</v>
      </c>
      <c r="E27" s="59" t="s">
        <v>91</v>
      </c>
      <c r="F27" s="29">
        <v>200</v>
      </c>
      <c r="G27" s="29">
        <f t="shared" si="0"/>
        <v>60000</v>
      </c>
      <c r="H27" s="29">
        <v>20000</v>
      </c>
      <c r="I27" s="29">
        <v>20000</v>
      </c>
      <c r="J27" s="29">
        <v>20000</v>
      </c>
      <c r="K27" s="29">
        <f t="shared" si="1"/>
        <v>60000</v>
      </c>
      <c r="L27" s="29">
        <v>20000</v>
      </c>
      <c r="M27" s="29">
        <v>20000</v>
      </c>
      <c r="N27" s="29">
        <v>20000</v>
      </c>
      <c r="O27" s="29">
        <f t="shared" si="2"/>
        <v>24960</v>
      </c>
      <c r="P27" s="29">
        <v>20000</v>
      </c>
      <c r="Q27" s="29">
        <v>4960</v>
      </c>
      <c r="R27" s="29">
        <v>0</v>
      </c>
      <c r="S27" s="29"/>
      <c r="T27" s="29">
        <f t="shared" si="3"/>
        <v>35040</v>
      </c>
      <c r="U27" s="29"/>
    </row>
    <row r="28" spans="1:21" ht="14.25">
      <c r="A28" s="25">
        <v>25</v>
      </c>
      <c r="B28" s="25" t="s">
        <v>92</v>
      </c>
      <c r="C28" s="59" t="s">
        <v>93</v>
      </c>
      <c r="D28" s="29">
        <v>18711230906</v>
      </c>
      <c r="E28" s="59" t="s">
        <v>94</v>
      </c>
      <c r="F28" s="29">
        <v>121</v>
      </c>
      <c r="G28" s="29">
        <f t="shared" si="0"/>
        <v>36300</v>
      </c>
      <c r="H28" s="29">
        <v>12100</v>
      </c>
      <c r="I28" s="29">
        <v>12100</v>
      </c>
      <c r="J28" s="29">
        <v>12100</v>
      </c>
      <c r="K28" s="29">
        <f t="shared" si="1"/>
        <v>36300</v>
      </c>
      <c r="L28" s="29">
        <v>12100</v>
      </c>
      <c r="M28" s="29">
        <v>12100</v>
      </c>
      <c r="N28" s="29">
        <v>12100</v>
      </c>
      <c r="O28" s="29">
        <f t="shared" si="2"/>
        <v>20420</v>
      </c>
      <c r="P28" s="29">
        <v>12100</v>
      </c>
      <c r="Q28" s="29">
        <v>8320</v>
      </c>
      <c r="R28" s="29">
        <v>0</v>
      </c>
      <c r="S28" s="29"/>
      <c r="T28" s="29">
        <f t="shared" si="3"/>
        <v>15880</v>
      </c>
      <c r="U28" s="29"/>
    </row>
    <row r="29" spans="1:21" ht="14.25">
      <c r="A29" s="25">
        <v>26</v>
      </c>
      <c r="B29" s="25" t="s">
        <v>95</v>
      </c>
      <c r="C29" s="59" t="s">
        <v>96</v>
      </c>
      <c r="D29" s="25">
        <v>15973037488</v>
      </c>
      <c r="E29" s="59" t="s">
        <v>97</v>
      </c>
      <c r="F29" s="29">
        <v>170</v>
      </c>
      <c r="G29" s="29">
        <f t="shared" si="0"/>
        <v>51000</v>
      </c>
      <c r="H29" s="29">
        <v>17000</v>
      </c>
      <c r="I29" s="29">
        <v>17000</v>
      </c>
      <c r="J29" s="29">
        <v>17000</v>
      </c>
      <c r="K29" s="29">
        <f t="shared" si="1"/>
        <v>51000</v>
      </c>
      <c r="L29" s="29">
        <v>17000</v>
      </c>
      <c r="M29" s="29">
        <v>17000</v>
      </c>
      <c r="N29" s="29">
        <v>17000</v>
      </c>
      <c r="O29" s="29">
        <f t="shared" si="2"/>
        <v>21800</v>
      </c>
      <c r="P29" s="29">
        <v>17000</v>
      </c>
      <c r="Q29" s="29">
        <v>4800</v>
      </c>
      <c r="R29" s="29">
        <v>0</v>
      </c>
      <c r="S29" s="29"/>
      <c r="T29" s="29">
        <f t="shared" si="3"/>
        <v>29200</v>
      </c>
      <c r="U29" s="29"/>
    </row>
    <row r="30" spans="1:21" ht="14.25">
      <c r="A30" s="25">
        <v>27</v>
      </c>
      <c r="B30" s="25" t="s">
        <v>98</v>
      </c>
      <c r="C30" s="59" t="s">
        <v>99</v>
      </c>
      <c r="D30" s="25">
        <v>13762029777</v>
      </c>
      <c r="E30" s="59" t="s">
        <v>100</v>
      </c>
      <c r="F30" s="29">
        <v>110</v>
      </c>
      <c r="G30" s="29">
        <f t="shared" si="0"/>
        <v>33000</v>
      </c>
      <c r="H30" s="29">
        <v>11000</v>
      </c>
      <c r="I30" s="29">
        <v>11000</v>
      </c>
      <c r="J30" s="29">
        <v>11000</v>
      </c>
      <c r="K30" s="29">
        <f t="shared" si="1"/>
        <v>33000</v>
      </c>
      <c r="L30" s="29">
        <v>11000</v>
      </c>
      <c r="M30" s="29">
        <v>11000</v>
      </c>
      <c r="N30" s="29">
        <v>11000</v>
      </c>
      <c r="O30" s="29">
        <f t="shared" si="2"/>
        <v>30820</v>
      </c>
      <c r="P30" s="29">
        <v>11000</v>
      </c>
      <c r="Q30" s="29">
        <v>8920</v>
      </c>
      <c r="R30" s="29">
        <v>10900</v>
      </c>
      <c r="S30" s="29"/>
      <c r="T30" s="29">
        <f t="shared" si="3"/>
        <v>2180</v>
      </c>
      <c r="U30" s="29"/>
    </row>
    <row r="31" spans="1:21" ht="14.25">
      <c r="A31" s="25">
        <v>28</v>
      </c>
      <c r="B31" s="25" t="s">
        <v>101</v>
      </c>
      <c r="C31" s="59" t="s">
        <v>102</v>
      </c>
      <c r="D31" s="25">
        <v>15200282491</v>
      </c>
      <c r="E31" s="59" t="s">
        <v>103</v>
      </c>
      <c r="F31" s="29">
        <v>150</v>
      </c>
      <c r="G31" s="29">
        <f t="shared" si="0"/>
        <v>45000</v>
      </c>
      <c r="H31" s="29">
        <v>15000</v>
      </c>
      <c r="I31" s="29">
        <v>15000</v>
      </c>
      <c r="J31" s="29">
        <v>15000</v>
      </c>
      <c r="K31" s="29">
        <f t="shared" si="1"/>
        <v>45000</v>
      </c>
      <c r="L31" s="29">
        <v>15000</v>
      </c>
      <c r="M31" s="29">
        <v>15000</v>
      </c>
      <c r="N31" s="29">
        <v>15000</v>
      </c>
      <c r="O31" s="29">
        <f t="shared" si="2"/>
        <v>36000</v>
      </c>
      <c r="P31" s="29">
        <v>15000</v>
      </c>
      <c r="Q31" s="29">
        <v>6000</v>
      </c>
      <c r="R31" s="29">
        <v>15000</v>
      </c>
      <c r="S31" s="29"/>
      <c r="T31" s="29">
        <f t="shared" si="3"/>
        <v>9000</v>
      </c>
      <c r="U31" s="29"/>
    </row>
    <row r="32" spans="1:21" ht="14.25">
      <c r="A32" s="25">
        <v>29</v>
      </c>
      <c r="B32" s="25" t="s">
        <v>104</v>
      </c>
      <c r="C32" s="59" t="s">
        <v>105</v>
      </c>
      <c r="D32" s="29">
        <v>13667404212</v>
      </c>
      <c r="E32" s="59" t="s">
        <v>106</v>
      </c>
      <c r="F32" s="29">
        <v>200</v>
      </c>
      <c r="G32" s="29">
        <f t="shared" si="0"/>
        <v>60000</v>
      </c>
      <c r="H32" s="29">
        <v>20000</v>
      </c>
      <c r="I32" s="29">
        <v>20000</v>
      </c>
      <c r="J32" s="29">
        <v>20000</v>
      </c>
      <c r="K32" s="29">
        <f t="shared" si="1"/>
        <v>60000</v>
      </c>
      <c r="L32" s="29">
        <v>20000</v>
      </c>
      <c r="M32" s="29">
        <v>20000</v>
      </c>
      <c r="N32" s="29">
        <v>20000</v>
      </c>
      <c r="O32" s="29">
        <f t="shared" si="2"/>
        <v>20000</v>
      </c>
      <c r="P32" s="29">
        <v>20000</v>
      </c>
      <c r="Q32" s="29">
        <v>0</v>
      </c>
      <c r="R32" s="29">
        <v>0</v>
      </c>
      <c r="S32" s="29"/>
      <c r="T32" s="29">
        <f t="shared" si="3"/>
        <v>40000</v>
      </c>
      <c r="U32" s="29"/>
    </row>
    <row r="33" spans="1:21" ht="14.25">
      <c r="A33" s="25">
        <v>30</v>
      </c>
      <c r="B33" s="25" t="s">
        <v>107</v>
      </c>
      <c r="C33" s="29" t="s">
        <v>108</v>
      </c>
      <c r="D33" s="25">
        <v>13337206120</v>
      </c>
      <c r="E33" s="59" t="s">
        <v>109</v>
      </c>
      <c r="F33" s="29">
        <v>180</v>
      </c>
      <c r="G33" s="29">
        <f t="shared" si="0"/>
        <v>54000</v>
      </c>
      <c r="H33" s="29">
        <v>18000</v>
      </c>
      <c r="I33" s="29">
        <v>18000</v>
      </c>
      <c r="J33" s="29">
        <v>18000</v>
      </c>
      <c r="K33" s="29">
        <f t="shared" si="1"/>
        <v>54000</v>
      </c>
      <c r="L33" s="29">
        <v>18000</v>
      </c>
      <c r="M33" s="29">
        <v>18000</v>
      </c>
      <c r="N33" s="29">
        <v>18000</v>
      </c>
      <c r="O33" s="29">
        <f t="shared" si="2"/>
        <v>54000</v>
      </c>
      <c r="P33" s="29">
        <v>18000</v>
      </c>
      <c r="Q33" s="29">
        <v>18000</v>
      </c>
      <c r="R33" s="29">
        <v>18000</v>
      </c>
      <c r="S33" s="29"/>
      <c r="T33" s="29">
        <f t="shared" si="3"/>
        <v>0</v>
      </c>
      <c r="U33" s="29"/>
    </row>
    <row r="34" spans="1:21" ht="14.25">
      <c r="A34" s="25">
        <v>31</v>
      </c>
      <c r="B34" s="25" t="s">
        <v>110</v>
      </c>
      <c r="C34" s="59" t="s">
        <v>111</v>
      </c>
      <c r="D34" s="25">
        <v>15842859656</v>
      </c>
      <c r="E34" s="59" t="s">
        <v>112</v>
      </c>
      <c r="F34" s="29">
        <v>156</v>
      </c>
      <c r="G34" s="29">
        <f t="shared" si="0"/>
        <v>46800</v>
      </c>
      <c r="H34" s="29">
        <v>15600</v>
      </c>
      <c r="I34" s="29">
        <v>15600</v>
      </c>
      <c r="J34" s="29">
        <v>15600</v>
      </c>
      <c r="K34" s="29">
        <f t="shared" si="1"/>
        <v>31200</v>
      </c>
      <c r="L34" s="29">
        <v>15600</v>
      </c>
      <c r="M34" s="29">
        <v>15600</v>
      </c>
      <c r="N34" s="29">
        <v>0</v>
      </c>
      <c r="O34" s="29">
        <f t="shared" si="2"/>
        <v>15600</v>
      </c>
      <c r="P34" s="29">
        <v>15600</v>
      </c>
      <c r="Q34" s="29">
        <v>0</v>
      </c>
      <c r="R34" s="29">
        <v>0</v>
      </c>
      <c r="S34" s="29"/>
      <c r="T34" s="29">
        <f t="shared" si="3"/>
        <v>15600</v>
      </c>
      <c r="U34" s="29"/>
    </row>
    <row r="35" spans="1:21" ht="14.25">
      <c r="A35" s="25">
        <v>32</v>
      </c>
      <c r="B35" s="25" t="s">
        <v>113</v>
      </c>
      <c r="C35" s="29" t="s">
        <v>114</v>
      </c>
      <c r="D35" s="25">
        <v>15842814058</v>
      </c>
      <c r="E35" s="59" t="s">
        <v>115</v>
      </c>
      <c r="F35" s="29">
        <v>200</v>
      </c>
      <c r="G35" s="29">
        <f t="shared" si="0"/>
        <v>60000</v>
      </c>
      <c r="H35" s="29">
        <v>20000</v>
      </c>
      <c r="I35" s="29">
        <v>20000</v>
      </c>
      <c r="J35" s="29">
        <v>20000</v>
      </c>
      <c r="K35" s="29">
        <f t="shared" si="1"/>
        <v>60000</v>
      </c>
      <c r="L35" s="29">
        <v>20000</v>
      </c>
      <c r="M35" s="29">
        <v>20000</v>
      </c>
      <c r="N35" s="29">
        <v>20000</v>
      </c>
      <c r="O35" s="29">
        <f t="shared" si="2"/>
        <v>50400</v>
      </c>
      <c r="P35" s="29">
        <v>20000</v>
      </c>
      <c r="Q35" s="29">
        <v>14400</v>
      </c>
      <c r="R35" s="29">
        <v>16000</v>
      </c>
      <c r="S35" s="29"/>
      <c r="T35" s="29">
        <f t="shared" si="3"/>
        <v>9600</v>
      </c>
      <c r="U35" s="29"/>
    </row>
    <row r="36" spans="1:21" ht="14.25">
      <c r="A36" s="25">
        <v>33</v>
      </c>
      <c r="B36" s="25" t="s">
        <v>116</v>
      </c>
      <c r="C36" s="59" t="s">
        <v>117</v>
      </c>
      <c r="D36" s="25">
        <v>13973025038</v>
      </c>
      <c r="E36" s="59" t="s">
        <v>118</v>
      </c>
      <c r="F36" s="29">
        <v>160</v>
      </c>
      <c r="G36" s="29">
        <f t="shared" si="0"/>
        <v>48000</v>
      </c>
      <c r="H36" s="29">
        <v>16000</v>
      </c>
      <c r="I36" s="29">
        <v>16000</v>
      </c>
      <c r="J36" s="29">
        <v>16000</v>
      </c>
      <c r="K36" s="29">
        <f t="shared" si="1"/>
        <v>32000</v>
      </c>
      <c r="L36" s="29">
        <v>16000</v>
      </c>
      <c r="M36" s="29">
        <v>16000</v>
      </c>
      <c r="N36" s="29">
        <v>0</v>
      </c>
      <c r="O36" s="29">
        <f t="shared" si="2"/>
        <v>16000</v>
      </c>
      <c r="P36" s="29">
        <v>16000</v>
      </c>
      <c r="Q36" s="29">
        <v>0</v>
      </c>
      <c r="R36" s="29">
        <v>0</v>
      </c>
      <c r="S36" s="29"/>
      <c r="T36" s="29">
        <f t="shared" si="3"/>
        <v>16000</v>
      </c>
      <c r="U36" s="29"/>
    </row>
    <row r="37" spans="1:21" ht="14.25">
      <c r="A37" s="25">
        <v>34</v>
      </c>
      <c r="B37" s="25" t="s">
        <v>119</v>
      </c>
      <c r="C37" s="59" t="s">
        <v>120</v>
      </c>
      <c r="D37" s="25">
        <v>13487716531</v>
      </c>
      <c r="E37" s="59" t="s">
        <v>121</v>
      </c>
      <c r="F37" s="29">
        <v>200</v>
      </c>
      <c r="G37" s="29">
        <f aca="true" t="shared" si="4" ref="G37:G56">H37+I37+J37</f>
        <v>60000</v>
      </c>
      <c r="H37" s="29">
        <v>20000</v>
      </c>
      <c r="I37" s="29">
        <v>20000</v>
      </c>
      <c r="J37" s="29">
        <v>20000</v>
      </c>
      <c r="K37" s="29">
        <f aca="true" t="shared" si="5" ref="K37:K56">L37+M37+N37</f>
        <v>60000</v>
      </c>
      <c r="L37" s="29">
        <v>20000</v>
      </c>
      <c r="M37" s="29">
        <v>20000</v>
      </c>
      <c r="N37" s="29">
        <v>20000</v>
      </c>
      <c r="O37" s="29">
        <f aca="true" t="shared" si="6" ref="O37:O56">P37+Q37+R37+S37</f>
        <v>36200</v>
      </c>
      <c r="P37" s="29">
        <v>20000</v>
      </c>
      <c r="Q37" s="29">
        <v>7200</v>
      </c>
      <c r="R37" s="29">
        <v>9000</v>
      </c>
      <c r="S37" s="29"/>
      <c r="T37" s="29">
        <f aca="true" t="shared" si="7" ref="T37:T56">K37-O37</f>
        <v>23800</v>
      </c>
      <c r="U37" s="29"/>
    </row>
    <row r="38" spans="1:21" ht="14.25">
      <c r="A38" s="25">
        <v>35</v>
      </c>
      <c r="B38" s="25" t="s">
        <v>122</v>
      </c>
      <c r="C38" s="59" t="s">
        <v>123</v>
      </c>
      <c r="D38" s="25">
        <v>13574025018</v>
      </c>
      <c r="E38" s="59" t="s">
        <v>124</v>
      </c>
      <c r="F38" s="29">
        <v>200</v>
      </c>
      <c r="G38" s="29">
        <f t="shared" si="4"/>
        <v>60000</v>
      </c>
      <c r="H38" s="29">
        <v>20000</v>
      </c>
      <c r="I38" s="29">
        <v>20000</v>
      </c>
      <c r="J38" s="29">
        <v>20000</v>
      </c>
      <c r="K38" s="29">
        <f t="shared" si="5"/>
        <v>60000</v>
      </c>
      <c r="L38" s="29">
        <v>20000</v>
      </c>
      <c r="M38" s="29">
        <v>20000</v>
      </c>
      <c r="N38" s="29">
        <v>20000</v>
      </c>
      <c r="O38" s="29">
        <f t="shared" si="6"/>
        <v>27800</v>
      </c>
      <c r="P38" s="29">
        <v>20000</v>
      </c>
      <c r="Q38" s="29">
        <v>7800</v>
      </c>
      <c r="R38" s="29">
        <v>0</v>
      </c>
      <c r="S38" s="29"/>
      <c r="T38" s="29">
        <f t="shared" si="7"/>
        <v>32200</v>
      </c>
      <c r="U38" s="29"/>
    </row>
    <row r="39" spans="1:21" ht="14.25">
      <c r="A39" s="25">
        <v>36</v>
      </c>
      <c r="B39" s="25" t="s">
        <v>125</v>
      </c>
      <c r="C39" s="59" t="s">
        <v>126</v>
      </c>
      <c r="D39" s="29">
        <v>13874094917</v>
      </c>
      <c r="E39" s="59" t="s">
        <v>127</v>
      </c>
      <c r="F39" s="29">
        <v>126</v>
      </c>
      <c r="G39" s="29">
        <f t="shared" si="4"/>
        <v>37800</v>
      </c>
      <c r="H39" s="29">
        <v>12600</v>
      </c>
      <c r="I39" s="29">
        <v>12600</v>
      </c>
      <c r="J39" s="29">
        <v>12600</v>
      </c>
      <c r="K39" s="29">
        <f t="shared" si="5"/>
        <v>37800</v>
      </c>
      <c r="L39" s="29">
        <v>12600</v>
      </c>
      <c r="M39" s="29">
        <v>12600</v>
      </c>
      <c r="N39" s="29">
        <v>12600</v>
      </c>
      <c r="O39" s="29">
        <f t="shared" si="6"/>
        <v>29040</v>
      </c>
      <c r="P39" s="29">
        <v>12600</v>
      </c>
      <c r="Q39" s="29">
        <v>5040</v>
      </c>
      <c r="R39" s="29">
        <v>11400</v>
      </c>
      <c r="S39" s="29"/>
      <c r="T39" s="29">
        <f t="shared" si="7"/>
        <v>8760</v>
      </c>
      <c r="U39" s="29"/>
    </row>
    <row r="40" spans="1:21" ht="14.25">
      <c r="A40" s="25">
        <v>37</v>
      </c>
      <c r="B40" s="25" t="s">
        <v>128</v>
      </c>
      <c r="C40" s="59" t="s">
        <v>129</v>
      </c>
      <c r="D40" s="25">
        <v>13762768695</v>
      </c>
      <c r="E40" s="59" t="s">
        <v>130</v>
      </c>
      <c r="F40" s="29">
        <v>151</v>
      </c>
      <c r="G40" s="29">
        <f t="shared" si="4"/>
        <v>45300</v>
      </c>
      <c r="H40" s="29">
        <v>15100</v>
      </c>
      <c r="I40" s="29">
        <v>15100</v>
      </c>
      <c r="J40" s="29">
        <v>15100</v>
      </c>
      <c r="K40" s="29">
        <f t="shared" si="5"/>
        <v>45300</v>
      </c>
      <c r="L40" s="29">
        <v>15100</v>
      </c>
      <c r="M40" s="29">
        <v>15100</v>
      </c>
      <c r="N40" s="29">
        <v>15100</v>
      </c>
      <c r="O40" s="29">
        <f t="shared" si="6"/>
        <v>25250</v>
      </c>
      <c r="P40" s="29">
        <v>15100</v>
      </c>
      <c r="Q40" s="29">
        <v>0</v>
      </c>
      <c r="R40" s="29">
        <v>10150</v>
      </c>
      <c r="S40" s="29"/>
      <c r="T40" s="29">
        <f t="shared" si="7"/>
        <v>20050</v>
      </c>
      <c r="U40" s="29"/>
    </row>
    <row r="41" spans="1:21" ht="14.25">
      <c r="A41" s="25">
        <v>38</v>
      </c>
      <c r="B41" s="25" t="s">
        <v>131</v>
      </c>
      <c r="C41" s="59" t="s">
        <v>132</v>
      </c>
      <c r="D41" s="25">
        <v>15274092476</v>
      </c>
      <c r="E41" s="59" t="s">
        <v>133</v>
      </c>
      <c r="F41" s="29">
        <v>152</v>
      </c>
      <c r="G41" s="29">
        <f t="shared" si="4"/>
        <v>45600</v>
      </c>
      <c r="H41" s="29">
        <v>15200</v>
      </c>
      <c r="I41" s="29">
        <v>15200</v>
      </c>
      <c r="J41" s="29">
        <v>15200</v>
      </c>
      <c r="K41" s="29">
        <f t="shared" si="5"/>
        <v>45600</v>
      </c>
      <c r="L41" s="29">
        <v>15200</v>
      </c>
      <c r="M41" s="29">
        <v>15200</v>
      </c>
      <c r="N41" s="29">
        <v>15200</v>
      </c>
      <c r="O41" s="29">
        <f t="shared" si="6"/>
        <v>25250</v>
      </c>
      <c r="P41" s="29">
        <v>15200</v>
      </c>
      <c r="Q41" s="29">
        <v>0</v>
      </c>
      <c r="R41" s="29">
        <v>10050</v>
      </c>
      <c r="S41" s="29"/>
      <c r="T41" s="29">
        <f t="shared" si="7"/>
        <v>20350</v>
      </c>
      <c r="U41" s="29"/>
    </row>
    <row r="42" spans="1:21" ht="14.25">
      <c r="A42" s="25">
        <v>39</v>
      </c>
      <c r="B42" s="25" t="s">
        <v>134</v>
      </c>
      <c r="C42" s="59" t="s">
        <v>135</v>
      </c>
      <c r="D42" s="29">
        <v>13874060619</v>
      </c>
      <c r="E42" s="59" t="s">
        <v>136</v>
      </c>
      <c r="F42" s="29">
        <v>200</v>
      </c>
      <c r="G42" s="29">
        <f t="shared" si="4"/>
        <v>60000</v>
      </c>
      <c r="H42" s="29">
        <v>20000</v>
      </c>
      <c r="I42" s="29">
        <v>20000</v>
      </c>
      <c r="J42" s="29">
        <v>20000</v>
      </c>
      <c r="K42" s="29">
        <f t="shared" si="5"/>
        <v>60000</v>
      </c>
      <c r="L42" s="29">
        <v>20000</v>
      </c>
      <c r="M42" s="29">
        <v>20000</v>
      </c>
      <c r="N42" s="29">
        <v>20000</v>
      </c>
      <c r="O42" s="29">
        <f t="shared" si="6"/>
        <v>42700</v>
      </c>
      <c r="P42" s="29">
        <v>20000</v>
      </c>
      <c r="Q42" s="29">
        <v>12700</v>
      </c>
      <c r="R42" s="29">
        <v>10000</v>
      </c>
      <c r="S42" s="29"/>
      <c r="T42" s="29">
        <f t="shared" si="7"/>
        <v>17300</v>
      </c>
      <c r="U42" s="29"/>
    </row>
    <row r="43" spans="1:21" ht="14.25">
      <c r="A43" s="25">
        <v>40</v>
      </c>
      <c r="B43" s="25" t="s">
        <v>137</v>
      </c>
      <c r="C43" s="29" t="s">
        <v>138</v>
      </c>
      <c r="D43" s="29">
        <v>13574025362</v>
      </c>
      <c r="E43" s="59" t="s">
        <v>139</v>
      </c>
      <c r="F43" s="29">
        <v>145</v>
      </c>
      <c r="G43" s="29">
        <f t="shared" si="4"/>
        <v>43500</v>
      </c>
      <c r="H43" s="29">
        <v>14500</v>
      </c>
      <c r="I43" s="29">
        <v>14500</v>
      </c>
      <c r="J43" s="29">
        <v>14500</v>
      </c>
      <c r="K43" s="29">
        <f t="shared" si="5"/>
        <v>43500</v>
      </c>
      <c r="L43" s="29">
        <v>14500</v>
      </c>
      <c r="M43" s="29">
        <v>14500</v>
      </c>
      <c r="N43" s="29">
        <v>14500</v>
      </c>
      <c r="O43" s="29">
        <f t="shared" si="6"/>
        <v>27120</v>
      </c>
      <c r="P43" s="29">
        <v>14500</v>
      </c>
      <c r="Q43" s="29">
        <v>5120</v>
      </c>
      <c r="R43" s="29">
        <v>7500</v>
      </c>
      <c r="S43" s="29"/>
      <c r="T43" s="29">
        <f t="shared" si="7"/>
        <v>16380</v>
      </c>
      <c r="U43" s="29"/>
    </row>
    <row r="44" spans="1:21" ht="14.25">
      <c r="A44" s="25">
        <v>41</v>
      </c>
      <c r="B44" s="25" t="s">
        <v>140</v>
      </c>
      <c r="C44" s="59" t="s">
        <v>141</v>
      </c>
      <c r="D44" s="25">
        <v>18711232387</v>
      </c>
      <c r="E44" s="59" t="s">
        <v>142</v>
      </c>
      <c r="F44" s="29">
        <v>200</v>
      </c>
      <c r="G44" s="29">
        <f t="shared" si="4"/>
        <v>60000</v>
      </c>
      <c r="H44" s="29">
        <v>20000</v>
      </c>
      <c r="I44" s="29">
        <v>20000</v>
      </c>
      <c r="J44" s="29">
        <v>20000</v>
      </c>
      <c r="K44" s="29">
        <f t="shared" si="5"/>
        <v>40000</v>
      </c>
      <c r="L44" s="29">
        <v>20000</v>
      </c>
      <c r="M44" s="29">
        <v>20000</v>
      </c>
      <c r="N44" s="29">
        <v>0</v>
      </c>
      <c r="O44" s="29">
        <f t="shared" si="6"/>
        <v>20000</v>
      </c>
      <c r="P44" s="29">
        <v>20000</v>
      </c>
      <c r="Q44" s="29">
        <v>0</v>
      </c>
      <c r="R44" s="29">
        <v>0</v>
      </c>
      <c r="S44" s="29"/>
      <c r="T44" s="29">
        <f t="shared" si="7"/>
        <v>20000</v>
      </c>
      <c r="U44" s="29"/>
    </row>
    <row r="45" spans="1:21" ht="14.25">
      <c r="A45" s="25">
        <v>42</v>
      </c>
      <c r="B45" s="25" t="s">
        <v>143</v>
      </c>
      <c r="C45" s="59" t="s">
        <v>144</v>
      </c>
      <c r="D45" s="25">
        <v>15927789555</v>
      </c>
      <c r="E45" s="59" t="s">
        <v>145</v>
      </c>
      <c r="F45" s="29">
        <v>150</v>
      </c>
      <c r="G45" s="29">
        <f t="shared" si="4"/>
        <v>45000</v>
      </c>
      <c r="H45" s="29">
        <v>15000</v>
      </c>
      <c r="I45" s="29">
        <v>15000</v>
      </c>
      <c r="J45" s="29">
        <v>15000</v>
      </c>
      <c r="K45" s="29">
        <f t="shared" si="5"/>
        <v>45000</v>
      </c>
      <c r="L45" s="29">
        <v>15000</v>
      </c>
      <c r="M45" s="29">
        <v>15000</v>
      </c>
      <c r="N45" s="29">
        <v>15000</v>
      </c>
      <c r="O45" s="29">
        <f t="shared" si="6"/>
        <v>21120</v>
      </c>
      <c r="P45" s="29">
        <v>15000</v>
      </c>
      <c r="Q45" s="29">
        <v>6120</v>
      </c>
      <c r="R45" s="29">
        <v>0</v>
      </c>
      <c r="S45" s="29"/>
      <c r="T45" s="29">
        <f t="shared" si="7"/>
        <v>23880</v>
      </c>
      <c r="U45" s="29"/>
    </row>
    <row r="46" spans="1:21" ht="14.25">
      <c r="A46" s="25">
        <v>43</v>
      </c>
      <c r="B46" s="25" t="s">
        <v>146</v>
      </c>
      <c r="C46" s="59" t="s">
        <v>147</v>
      </c>
      <c r="D46" s="25">
        <v>15974359900</v>
      </c>
      <c r="E46" s="59" t="s">
        <v>148</v>
      </c>
      <c r="F46" s="29">
        <v>180</v>
      </c>
      <c r="G46" s="29">
        <f t="shared" si="4"/>
        <v>54000</v>
      </c>
      <c r="H46" s="29">
        <v>18000</v>
      </c>
      <c r="I46" s="29">
        <v>18000</v>
      </c>
      <c r="J46" s="29">
        <v>18000</v>
      </c>
      <c r="K46" s="29">
        <f t="shared" si="5"/>
        <v>54000</v>
      </c>
      <c r="L46" s="29">
        <v>18000</v>
      </c>
      <c r="M46" s="29">
        <v>18000</v>
      </c>
      <c r="N46" s="29">
        <v>18000</v>
      </c>
      <c r="O46" s="29">
        <f t="shared" si="6"/>
        <v>44600</v>
      </c>
      <c r="P46" s="29">
        <v>18000</v>
      </c>
      <c r="Q46" s="29">
        <v>11600</v>
      </c>
      <c r="R46" s="29">
        <v>15000</v>
      </c>
      <c r="S46" s="29"/>
      <c r="T46" s="29">
        <f t="shared" si="7"/>
        <v>9400</v>
      </c>
      <c r="U46" s="29"/>
    </row>
    <row r="47" spans="1:21" ht="14.25">
      <c r="A47" s="25">
        <v>44</v>
      </c>
      <c r="B47" s="25" t="s">
        <v>149</v>
      </c>
      <c r="C47" s="59" t="s">
        <v>150</v>
      </c>
      <c r="D47" s="25">
        <v>13787841615</v>
      </c>
      <c r="E47" s="59" t="s">
        <v>151</v>
      </c>
      <c r="F47" s="29">
        <v>152</v>
      </c>
      <c r="G47" s="29">
        <f t="shared" si="4"/>
        <v>45600</v>
      </c>
      <c r="H47" s="29">
        <v>15200</v>
      </c>
      <c r="I47" s="29">
        <v>15200</v>
      </c>
      <c r="J47" s="29">
        <v>15200</v>
      </c>
      <c r="K47" s="29">
        <f t="shared" si="5"/>
        <v>45600</v>
      </c>
      <c r="L47" s="29">
        <v>15200</v>
      </c>
      <c r="M47" s="29">
        <v>15200</v>
      </c>
      <c r="N47" s="29">
        <v>15200</v>
      </c>
      <c r="O47" s="29">
        <f t="shared" si="6"/>
        <v>19600</v>
      </c>
      <c r="P47" s="29">
        <v>15200</v>
      </c>
      <c r="Q47" s="29">
        <v>4400</v>
      </c>
      <c r="R47" s="29">
        <v>0</v>
      </c>
      <c r="S47" s="29"/>
      <c r="T47" s="29">
        <f t="shared" si="7"/>
        <v>26000</v>
      </c>
      <c r="U47" s="29"/>
    </row>
    <row r="48" spans="1:21" ht="14.25">
      <c r="A48" s="25">
        <v>45</v>
      </c>
      <c r="B48" s="25" t="s">
        <v>152</v>
      </c>
      <c r="C48" s="59" t="s">
        <v>153</v>
      </c>
      <c r="D48" s="25">
        <v>13517306588</v>
      </c>
      <c r="E48" s="59" t="s">
        <v>154</v>
      </c>
      <c r="F48" s="29">
        <v>118</v>
      </c>
      <c r="G48" s="29">
        <f t="shared" si="4"/>
        <v>35400</v>
      </c>
      <c r="H48" s="29">
        <v>11800</v>
      </c>
      <c r="I48" s="29">
        <v>11800</v>
      </c>
      <c r="J48" s="29">
        <v>11800</v>
      </c>
      <c r="K48" s="29">
        <f t="shared" si="5"/>
        <v>23600</v>
      </c>
      <c r="L48" s="29">
        <v>11800</v>
      </c>
      <c r="M48" s="29">
        <v>11800</v>
      </c>
      <c r="N48" s="29">
        <v>0</v>
      </c>
      <c r="O48" s="29">
        <f t="shared" si="6"/>
        <v>11800</v>
      </c>
      <c r="P48" s="29">
        <v>11800</v>
      </c>
      <c r="Q48" s="29">
        <v>0</v>
      </c>
      <c r="R48" s="29">
        <v>0</v>
      </c>
      <c r="S48" s="29"/>
      <c r="T48" s="29">
        <f t="shared" si="7"/>
        <v>11800</v>
      </c>
      <c r="U48" s="29"/>
    </row>
    <row r="49" spans="1:21" ht="14.25">
      <c r="A49" s="25">
        <v>46</v>
      </c>
      <c r="B49" s="25" t="s">
        <v>155</v>
      </c>
      <c r="C49" s="59" t="s">
        <v>156</v>
      </c>
      <c r="D49" s="29">
        <v>15367309815</v>
      </c>
      <c r="E49" s="59" t="s">
        <v>157</v>
      </c>
      <c r="F49" s="29">
        <v>115</v>
      </c>
      <c r="G49" s="29">
        <f t="shared" si="4"/>
        <v>34500</v>
      </c>
      <c r="H49" s="29">
        <v>11500</v>
      </c>
      <c r="I49" s="29">
        <v>11500</v>
      </c>
      <c r="J49" s="29">
        <v>11500</v>
      </c>
      <c r="K49" s="29">
        <f t="shared" si="5"/>
        <v>23000</v>
      </c>
      <c r="L49" s="29">
        <v>11500</v>
      </c>
      <c r="M49" s="29">
        <v>11500</v>
      </c>
      <c r="N49" s="29">
        <v>0</v>
      </c>
      <c r="O49" s="29">
        <f t="shared" si="6"/>
        <v>11500</v>
      </c>
      <c r="P49" s="29">
        <v>11500</v>
      </c>
      <c r="Q49" s="29">
        <v>0</v>
      </c>
      <c r="R49" s="29">
        <v>0</v>
      </c>
      <c r="S49" s="29"/>
      <c r="T49" s="29">
        <f t="shared" si="7"/>
        <v>11500</v>
      </c>
      <c r="U49" s="29"/>
    </row>
    <row r="50" spans="1:21" ht="14.25">
      <c r="A50" s="25">
        <v>47</v>
      </c>
      <c r="B50" s="25" t="s">
        <v>158</v>
      </c>
      <c r="C50" s="59" t="s">
        <v>159</v>
      </c>
      <c r="D50" s="29">
        <v>13874067176</v>
      </c>
      <c r="E50" s="59" t="s">
        <v>160</v>
      </c>
      <c r="F50" s="29">
        <v>197</v>
      </c>
      <c r="G50" s="29">
        <f t="shared" si="4"/>
        <v>59100</v>
      </c>
      <c r="H50" s="29">
        <v>19700</v>
      </c>
      <c r="I50" s="29">
        <v>19700</v>
      </c>
      <c r="J50" s="29">
        <v>19700</v>
      </c>
      <c r="K50" s="29">
        <f t="shared" si="5"/>
        <v>59100</v>
      </c>
      <c r="L50" s="29">
        <v>19700</v>
      </c>
      <c r="M50" s="29">
        <v>19700</v>
      </c>
      <c r="N50" s="29">
        <v>19700</v>
      </c>
      <c r="O50" s="29">
        <f t="shared" si="6"/>
        <v>32750</v>
      </c>
      <c r="P50" s="29">
        <v>19700</v>
      </c>
      <c r="Q50" s="29">
        <v>0</v>
      </c>
      <c r="R50" s="29">
        <v>13050</v>
      </c>
      <c r="S50" s="29"/>
      <c r="T50" s="29">
        <f t="shared" si="7"/>
        <v>26350</v>
      </c>
      <c r="U50" s="29"/>
    </row>
    <row r="51" spans="1:21" ht="14.25">
      <c r="A51" s="25">
        <v>48</v>
      </c>
      <c r="B51" s="25" t="s">
        <v>161</v>
      </c>
      <c r="C51" s="59" t="s">
        <v>162</v>
      </c>
      <c r="D51" s="25">
        <v>13789050076</v>
      </c>
      <c r="E51" s="59" t="s">
        <v>163</v>
      </c>
      <c r="F51" s="29">
        <v>140</v>
      </c>
      <c r="G51" s="29">
        <f t="shared" si="4"/>
        <v>42000</v>
      </c>
      <c r="H51" s="29">
        <v>14000</v>
      </c>
      <c r="I51" s="29">
        <v>14000</v>
      </c>
      <c r="J51" s="29">
        <v>14000</v>
      </c>
      <c r="K51" s="29">
        <f t="shared" si="5"/>
        <v>42000</v>
      </c>
      <c r="L51" s="29">
        <v>14000</v>
      </c>
      <c r="M51" s="29">
        <v>14000</v>
      </c>
      <c r="N51" s="29">
        <v>14000</v>
      </c>
      <c r="O51" s="29">
        <f t="shared" si="6"/>
        <v>29300</v>
      </c>
      <c r="P51" s="29">
        <v>14000</v>
      </c>
      <c r="Q51" s="29">
        <v>4800</v>
      </c>
      <c r="R51" s="29">
        <v>10500</v>
      </c>
      <c r="S51" s="29"/>
      <c r="T51" s="29">
        <f t="shared" si="7"/>
        <v>12700</v>
      </c>
      <c r="U51" s="29"/>
    </row>
    <row r="52" spans="1:21" ht="14.25">
      <c r="A52" s="25">
        <v>49</v>
      </c>
      <c r="B52" s="25" t="s">
        <v>164</v>
      </c>
      <c r="C52" s="29" t="s">
        <v>165</v>
      </c>
      <c r="D52" s="25">
        <v>13874060750</v>
      </c>
      <c r="E52" s="59" t="s">
        <v>166</v>
      </c>
      <c r="F52" s="29">
        <v>120</v>
      </c>
      <c r="G52" s="29">
        <f t="shared" si="4"/>
        <v>36000</v>
      </c>
      <c r="H52" s="29">
        <v>12000</v>
      </c>
      <c r="I52" s="29">
        <v>12000</v>
      </c>
      <c r="J52" s="29">
        <v>12000</v>
      </c>
      <c r="K52" s="29">
        <f t="shared" si="5"/>
        <v>36000</v>
      </c>
      <c r="L52" s="29">
        <v>12000</v>
      </c>
      <c r="M52" s="29">
        <v>12000</v>
      </c>
      <c r="N52" s="29">
        <v>12000</v>
      </c>
      <c r="O52" s="29">
        <f t="shared" si="6"/>
        <v>16960</v>
      </c>
      <c r="P52" s="29">
        <v>12000</v>
      </c>
      <c r="Q52" s="29">
        <v>4960</v>
      </c>
      <c r="R52" s="29">
        <v>0</v>
      </c>
      <c r="S52" s="29"/>
      <c r="T52" s="29">
        <f t="shared" si="7"/>
        <v>19040</v>
      </c>
      <c r="U52" s="29"/>
    </row>
    <row r="53" spans="1:21" ht="14.25">
      <c r="A53" s="25">
        <v>50</v>
      </c>
      <c r="B53" s="25" t="s">
        <v>167</v>
      </c>
      <c r="C53" s="59" t="s">
        <v>168</v>
      </c>
      <c r="D53" s="25">
        <v>13574029550</v>
      </c>
      <c r="E53" s="59" t="s">
        <v>169</v>
      </c>
      <c r="F53" s="29">
        <v>191</v>
      </c>
      <c r="G53" s="29">
        <f t="shared" si="4"/>
        <v>57300</v>
      </c>
      <c r="H53" s="29">
        <v>19100</v>
      </c>
      <c r="I53" s="29">
        <v>19100</v>
      </c>
      <c r="J53" s="29">
        <v>19100</v>
      </c>
      <c r="K53" s="29">
        <f t="shared" si="5"/>
        <v>57300</v>
      </c>
      <c r="L53" s="29">
        <v>19100</v>
      </c>
      <c r="M53" s="29">
        <v>19100</v>
      </c>
      <c r="N53" s="29">
        <v>19100</v>
      </c>
      <c r="O53" s="29">
        <f t="shared" si="6"/>
        <v>27300</v>
      </c>
      <c r="P53" s="29">
        <v>19100</v>
      </c>
      <c r="Q53" s="29">
        <v>1200</v>
      </c>
      <c r="R53" s="29">
        <v>7000</v>
      </c>
      <c r="S53" s="29"/>
      <c r="T53" s="29">
        <f t="shared" si="7"/>
        <v>30000</v>
      </c>
      <c r="U53" s="29"/>
    </row>
    <row r="54" spans="1:21" ht="14.25">
      <c r="A54" s="25">
        <v>51</v>
      </c>
      <c r="B54" s="25" t="s">
        <v>170</v>
      </c>
      <c r="C54" s="59" t="s">
        <v>171</v>
      </c>
      <c r="D54" s="29">
        <v>18774130605</v>
      </c>
      <c r="E54" s="59" t="s">
        <v>172</v>
      </c>
      <c r="F54" s="29">
        <v>108</v>
      </c>
      <c r="G54" s="29">
        <f t="shared" si="4"/>
        <v>32400</v>
      </c>
      <c r="H54" s="29">
        <v>10800</v>
      </c>
      <c r="I54" s="29">
        <v>10800</v>
      </c>
      <c r="J54" s="29">
        <v>10800</v>
      </c>
      <c r="K54" s="29">
        <f t="shared" si="5"/>
        <v>32400</v>
      </c>
      <c r="L54" s="29">
        <v>10800</v>
      </c>
      <c r="M54" s="29">
        <v>10800</v>
      </c>
      <c r="N54" s="29">
        <v>10800</v>
      </c>
      <c r="O54" s="29">
        <f t="shared" si="6"/>
        <v>10800</v>
      </c>
      <c r="P54" s="29">
        <v>10800</v>
      </c>
      <c r="Q54" s="29">
        <v>0</v>
      </c>
      <c r="R54" s="29">
        <v>0</v>
      </c>
      <c r="S54" s="29"/>
      <c r="T54" s="29">
        <f t="shared" si="7"/>
        <v>21600</v>
      </c>
      <c r="U54" s="29"/>
    </row>
    <row r="55" spans="1:21" ht="14.25">
      <c r="A55" s="25">
        <v>52</v>
      </c>
      <c r="B55" s="25" t="s">
        <v>173</v>
      </c>
      <c r="C55" s="59" t="s">
        <v>174</v>
      </c>
      <c r="D55" s="25">
        <v>13469231398</v>
      </c>
      <c r="E55" s="59" t="s">
        <v>175</v>
      </c>
      <c r="F55" s="29">
        <v>131</v>
      </c>
      <c r="G55" s="29">
        <f t="shared" si="4"/>
        <v>39300</v>
      </c>
      <c r="H55" s="29">
        <v>13100</v>
      </c>
      <c r="I55" s="29">
        <v>13100</v>
      </c>
      <c r="J55" s="29">
        <v>13100</v>
      </c>
      <c r="K55" s="29">
        <f t="shared" si="5"/>
        <v>39300</v>
      </c>
      <c r="L55" s="29">
        <v>13100</v>
      </c>
      <c r="M55" s="29">
        <v>13100</v>
      </c>
      <c r="N55" s="29">
        <v>13100</v>
      </c>
      <c r="O55" s="29">
        <f t="shared" si="6"/>
        <v>15900</v>
      </c>
      <c r="P55" s="29">
        <v>13100</v>
      </c>
      <c r="Q55" s="29">
        <v>2800</v>
      </c>
      <c r="R55" s="29">
        <v>0</v>
      </c>
      <c r="S55" s="29"/>
      <c r="T55" s="29">
        <f t="shared" si="7"/>
        <v>23400</v>
      </c>
      <c r="U55" s="29"/>
    </row>
    <row r="56" spans="1:21" s="16" customFormat="1" ht="14.25">
      <c r="A56" s="25">
        <v>53</v>
      </c>
      <c r="B56" s="25" t="s">
        <v>176</v>
      </c>
      <c r="C56" s="59" t="s">
        <v>177</v>
      </c>
      <c r="D56" s="25">
        <v>15974355954</v>
      </c>
      <c r="E56" s="59" t="s">
        <v>178</v>
      </c>
      <c r="F56" s="29">
        <v>145</v>
      </c>
      <c r="G56" s="29">
        <f t="shared" si="4"/>
        <v>43500</v>
      </c>
      <c r="H56" s="29">
        <v>14500</v>
      </c>
      <c r="I56" s="29">
        <v>14500</v>
      </c>
      <c r="J56" s="29">
        <v>14500</v>
      </c>
      <c r="K56" s="29">
        <f t="shared" si="5"/>
        <v>29000</v>
      </c>
      <c r="L56" s="29">
        <v>14500</v>
      </c>
      <c r="M56" s="29">
        <v>14500</v>
      </c>
      <c r="N56" s="29">
        <v>0</v>
      </c>
      <c r="O56" s="29">
        <f t="shared" si="6"/>
        <v>14500</v>
      </c>
      <c r="P56" s="29">
        <v>14500</v>
      </c>
      <c r="Q56" s="47">
        <v>0</v>
      </c>
      <c r="R56" s="47">
        <v>0</v>
      </c>
      <c r="S56" s="47"/>
      <c r="T56" s="29">
        <f t="shared" si="7"/>
        <v>14500</v>
      </c>
      <c r="U56" s="47"/>
    </row>
    <row r="57" spans="1:21" s="16" customFormat="1" ht="14.25">
      <c r="A57" s="25"/>
      <c r="B57" s="25" t="s">
        <v>12</v>
      </c>
      <c r="C57" s="29"/>
      <c r="D57" s="25"/>
      <c r="E57" s="29"/>
      <c r="F57" s="29">
        <f aca="true" t="shared" si="8" ref="F57:L57">SUM(F4:F56)</f>
        <v>8716</v>
      </c>
      <c r="G57" s="29">
        <f t="shared" si="8"/>
        <v>2614800</v>
      </c>
      <c r="H57" s="29">
        <f t="shared" si="8"/>
        <v>871600</v>
      </c>
      <c r="I57" s="29">
        <f t="shared" si="8"/>
        <v>871600</v>
      </c>
      <c r="J57" s="29">
        <f t="shared" si="8"/>
        <v>871600</v>
      </c>
      <c r="K57" s="29">
        <f t="shared" si="8"/>
        <v>2415400</v>
      </c>
      <c r="L57" s="29">
        <f t="shared" si="8"/>
        <v>871600</v>
      </c>
      <c r="M57" s="29"/>
      <c r="N57" s="29"/>
      <c r="O57" s="29">
        <f>SUM(O4:O56)</f>
        <v>1508550</v>
      </c>
      <c r="P57" s="29">
        <f>SUM(P4:P56)</f>
        <v>871600</v>
      </c>
      <c r="Q57" s="29">
        <f>SUM(Q4:Q56)</f>
        <v>283000</v>
      </c>
      <c r="R57" s="29">
        <f>SUM(R4:R56)</f>
        <v>353950</v>
      </c>
      <c r="S57" s="29"/>
      <c r="T57" s="29">
        <f>SUM(T4:T56)</f>
        <v>906850</v>
      </c>
      <c r="U57" s="47"/>
    </row>
    <row r="59" ht="14.25">
      <c r="G59" s="18">
        <f>G57-K57</f>
        <v>199400</v>
      </c>
    </row>
  </sheetData>
  <sheetProtection/>
  <mergeCells count="12">
    <mergeCell ref="A1:U1"/>
    <mergeCell ref="G2:J2"/>
    <mergeCell ref="K2:N2"/>
    <mergeCell ref="O2:S2"/>
    <mergeCell ref="A2:A3"/>
    <mergeCell ref="B2:B3"/>
    <mergeCell ref="C2:C3"/>
    <mergeCell ref="D2:D3"/>
    <mergeCell ref="E2:E3"/>
    <mergeCell ref="F2:F3"/>
    <mergeCell ref="T2:T3"/>
    <mergeCell ref="U2:U3"/>
  </mergeCells>
  <printOptions horizontalCentered="1"/>
  <pageMargins left="0.59" right="0.59" top="0.79" bottom="0.79" header="0.51" footer="0.51"/>
  <pageSetup fitToHeight="0" fitToWidth="1" horizontalDpi="600" verticalDpi="600" orientation="landscape" paperSize="9" scale="4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workbookViewId="0" topLeftCell="A1">
      <pane ySplit="3" topLeftCell="A20" activePane="bottomLeft" state="frozen"/>
      <selection pane="bottomLeft" activeCell="H29" sqref="H29"/>
    </sheetView>
  </sheetViews>
  <sheetFormatPr defaultColWidth="9.00390625" defaultRowHeight="14.25"/>
  <cols>
    <col min="1" max="1" width="5.25390625" style="17" customWidth="1"/>
    <col min="2" max="2" width="9.875" style="18" customWidth="1"/>
    <col min="3" max="3" width="21.50390625" style="18" customWidth="1"/>
    <col min="4" max="4" width="13.125" style="18" customWidth="1"/>
    <col min="5" max="5" width="20.125" style="18" customWidth="1"/>
    <col min="6" max="7" width="9.25390625" style="18" bestFit="1" customWidth="1"/>
    <col min="8" max="9" width="11.875" style="18" customWidth="1"/>
    <col min="10" max="10" width="12.25390625" style="18" customWidth="1"/>
    <col min="11" max="11" width="10.50390625" style="18" bestFit="1" customWidth="1"/>
    <col min="12" max="13" width="11.875" style="18" customWidth="1"/>
    <col min="14" max="14" width="12.25390625" style="18" customWidth="1"/>
    <col min="15" max="15" width="9.25390625" style="18" customWidth="1"/>
    <col min="16" max="18" width="12.25390625" style="18" customWidth="1"/>
    <col min="19" max="19" width="11.375" style="18" customWidth="1"/>
    <col min="20" max="20" width="13.00390625" style="18" customWidth="1"/>
    <col min="21" max="16384" width="9.00390625" style="18" customWidth="1"/>
  </cols>
  <sheetData>
    <row r="1" spans="1:20" ht="49.5" customHeight="1">
      <c r="A1" s="20" t="s">
        <v>179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3" customFormat="1" ht="49.5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/>
      <c r="I2" s="23"/>
      <c r="J2" s="23"/>
      <c r="K2" s="23" t="s">
        <v>8</v>
      </c>
      <c r="L2" s="23"/>
      <c r="M2" s="23"/>
      <c r="N2" s="23"/>
      <c r="O2" s="23" t="s">
        <v>9</v>
      </c>
      <c r="P2" s="23"/>
      <c r="Q2" s="23"/>
      <c r="R2" s="23"/>
      <c r="S2" s="39" t="s">
        <v>10</v>
      </c>
      <c r="T2" s="39" t="s">
        <v>11</v>
      </c>
    </row>
    <row r="3" spans="1:20" s="13" customFormat="1" ht="60" customHeight="1">
      <c r="A3" s="22"/>
      <c r="B3" s="22"/>
      <c r="C3" s="23"/>
      <c r="D3" s="23"/>
      <c r="E3" s="23"/>
      <c r="F3" s="23"/>
      <c r="G3" s="23" t="s">
        <v>12</v>
      </c>
      <c r="H3" s="23" t="s">
        <v>14</v>
      </c>
      <c r="I3" s="23" t="s">
        <v>15</v>
      </c>
      <c r="J3" s="23" t="s">
        <v>180</v>
      </c>
      <c r="K3" s="23" t="s">
        <v>12</v>
      </c>
      <c r="L3" s="23" t="s">
        <v>14</v>
      </c>
      <c r="M3" s="23" t="s">
        <v>15</v>
      </c>
      <c r="N3" s="23" t="s">
        <v>180</v>
      </c>
      <c r="O3" s="23" t="s">
        <v>12</v>
      </c>
      <c r="P3" s="23" t="s">
        <v>181</v>
      </c>
      <c r="Q3" s="23" t="s">
        <v>182</v>
      </c>
      <c r="R3" s="23" t="s">
        <v>183</v>
      </c>
      <c r="S3" s="40"/>
      <c r="T3" s="40"/>
    </row>
    <row r="4" spans="1:20" ht="15">
      <c r="A4" s="49" t="s">
        <v>184</v>
      </c>
      <c r="B4" s="49" t="s">
        <v>185</v>
      </c>
      <c r="C4" s="49" t="s">
        <v>186</v>
      </c>
      <c r="D4" s="49" t="s">
        <v>187</v>
      </c>
      <c r="E4" s="49" t="s">
        <v>188</v>
      </c>
      <c r="F4" s="50">
        <v>155</v>
      </c>
      <c r="G4" s="29">
        <f>H4+I4+J4</f>
        <v>46500</v>
      </c>
      <c r="H4" s="51">
        <f>F4*100</f>
        <v>15500</v>
      </c>
      <c r="I4" s="51">
        <f aca="true" t="shared" si="0" ref="I4:I67">F4*100</f>
        <v>15500</v>
      </c>
      <c r="J4" s="51">
        <f aca="true" t="shared" si="1" ref="J4:J67">F4*100</f>
        <v>15500</v>
      </c>
      <c r="K4" s="29">
        <f>L4+M4+N4</f>
        <v>46500</v>
      </c>
      <c r="L4" s="51">
        <f>J4</f>
        <v>15500</v>
      </c>
      <c r="M4" s="51">
        <f>J4</f>
        <v>15500</v>
      </c>
      <c r="N4" s="51">
        <f>J4</f>
        <v>15500</v>
      </c>
      <c r="O4" s="29">
        <f>P4+Q4+R4</f>
        <v>28050</v>
      </c>
      <c r="P4" s="51">
        <f>F4*100</f>
        <v>15500</v>
      </c>
      <c r="Q4" s="51">
        <v>7750</v>
      </c>
      <c r="R4" s="29">
        <v>4800</v>
      </c>
      <c r="S4" s="29">
        <f>K4-O4</f>
        <v>18450</v>
      </c>
      <c r="T4" s="48"/>
    </row>
    <row r="5" spans="1:20" ht="15">
      <c r="A5" s="49" t="s">
        <v>189</v>
      </c>
      <c r="B5" s="49" t="s">
        <v>190</v>
      </c>
      <c r="C5" s="49" t="s">
        <v>191</v>
      </c>
      <c r="D5" s="49" t="s">
        <v>192</v>
      </c>
      <c r="E5" s="49" t="s">
        <v>193</v>
      </c>
      <c r="F5" s="50">
        <v>185</v>
      </c>
      <c r="G5" s="29">
        <f aca="true" t="shared" si="2" ref="G5:G36">H5+I5+J5</f>
        <v>55500</v>
      </c>
      <c r="H5" s="51">
        <f aca="true" t="shared" si="3" ref="H5:H36">F5*100</f>
        <v>18500</v>
      </c>
      <c r="I5" s="51">
        <f t="shared" si="0"/>
        <v>18500</v>
      </c>
      <c r="J5" s="51">
        <f t="shared" si="1"/>
        <v>18500</v>
      </c>
      <c r="K5" s="29">
        <f aca="true" t="shared" si="4" ref="K5:K36">L5+M5+N5</f>
        <v>55500</v>
      </c>
      <c r="L5" s="51">
        <f aca="true" t="shared" si="5" ref="L5:L68">J5</f>
        <v>18500</v>
      </c>
      <c r="M5" s="51">
        <f aca="true" t="shared" si="6" ref="M5:M68">J5</f>
        <v>18500</v>
      </c>
      <c r="N5" s="51">
        <f aca="true" t="shared" si="7" ref="N5:N68">J5</f>
        <v>18500</v>
      </c>
      <c r="O5" s="29">
        <f aca="true" t="shared" si="8" ref="O5:O36">P5+Q5+R5</f>
        <v>41050</v>
      </c>
      <c r="P5" s="51">
        <f aca="true" t="shared" si="9" ref="P5:P36">F5*100</f>
        <v>18500</v>
      </c>
      <c r="Q5" s="51">
        <v>18500</v>
      </c>
      <c r="R5" s="43">
        <v>4050</v>
      </c>
      <c r="S5" s="29">
        <f aca="true" t="shared" si="10" ref="S5:S36">K5-O5</f>
        <v>14450</v>
      </c>
      <c r="T5" s="48"/>
    </row>
    <row r="6" spans="1:20" ht="15">
      <c r="A6" s="49" t="s">
        <v>194</v>
      </c>
      <c r="B6" s="49" t="s">
        <v>195</v>
      </c>
      <c r="C6" s="49" t="s">
        <v>196</v>
      </c>
      <c r="D6" s="49" t="s">
        <v>197</v>
      </c>
      <c r="E6" s="49" t="s">
        <v>198</v>
      </c>
      <c r="F6" s="50">
        <v>196</v>
      </c>
      <c r="G6" s="29">
        <f t="shared" si="2"/>
        <v>58800</v>
      </c>
      <c r="H6" s="51">
        <f t="shared" si="3"/>
        <v>19600</v>
      </c>
      <c r="I6" s="51">
        <f t="shared" si="0"/>
        <v>19600</v>
      </c>
      <c r="J6" s="51">
        <f t="shared" si="1"/>
        <v>19600</v>
      </c>
      <c r="K6" s="29">
        <f t="shared" si="4"/>
        <v>58800</v>
      </c>
      <c r="L6" s="51">
        <f t="shared" si="5"/>
        <v>19600</v>
      </c>
      <c r="M6" s="51">
        <f t="shared" si="6"/>
        <v>19600</v>
      </c>
      <c r="N6" s="51">
        <f t="shared" si="7"/>
        <v>19600</v>
      </c>
      <c r="O6" s="29">
        <f t="shared" si="8"/>
        <v>33100</v>
      </c>
      <c r="P6" s="51">
        <f t="shared" si="9"/>
        <v>19600</v>
      </c>
      <c r="Q6" s="51">
        <v>9000</v>
      </c>
      <c r="R6" s="43">
        <v>4500</v>
      </c>
      <c r="S6" s="29">
        <f t="shared" si="10"/>
        <v>25700</v>
      </c>
      <c r="T6" s="48"/>
    </row>
    <row r="7" spans="1:20" ht="15">
      <c r="A7" s="49" t="s">
        <v>199</v>
      </c>
      <c r="B7" s="49" t="s">
        <v>200</v>
      </c>
      <c r="C7" s="49" t="s">
        <v>201</v>
      </c>
      <c r="D7" s="49" t="s">
        <v>202</v>
      </c>
      <c r="E7" s="49" t="s">
        <v>203</v>
      </c>
      <c r="F7" s="50">
        <v>176</v>
      </c>
      <c r="G7" s="29">
        <f t="shared" si="2"/>
        <v>52800</v>
      </c>
      <c r="H7" s="51">
        <f t="shared" si="3"/>
        <v>17600</v>
      </c>
      <c r="I7" s="51">
        <f t="shared" si="0"/>
        <v>17600</v>
      </c>
      <c r="J7" s="51">
        <f t="shared" si="1"/>
        <v>17600</v>
      </c>
      <c r="K7" s="29">
        <f t="shared" si="4"/>
        <v>52800</v>
      </c>
      <c r="L7" s="51">
        <f t="shared" si="5"/>
        <v>17600</v>
      </c>
      <c r="M7" s="51">
        <f t="shared" si="6"/>
        <v>17600</v>
      </c>
      <c r="N7" s="51">
        <f t="shared" si="7"/>
        <v>17600</v>
      </c>
      <c r="O7" s="29">
        <f t="shared" si="8"/>
        <v>32350</v>
      </c>
      <c r="P7" s="51">
        <f t="shared" si="9"/>
        <v>17600</v>
      </c>
      <c r="Q7" s="51">
        <v>9500</v>
      </c>
      <c r="R7" s="43">
        <v>5250</v>
      </c>
      <c r="S7" s="29">
        <f t="shared" si="10"/>
        <v>20450</v>
      </c>
      <c r="T7" s="48"/>
    </row>
    <row r="8" spans="1:20" ht="14.25">
      <c r="A8" s="49" t="s">
        <v>204</v>
      </c>
      <c r="B8" s="49" t="s">
        <v>205</v>
      </c>
      <c r="C8" s="49" t="s">
        <v>206</v>
      </c>
      <c r="D8" s="49" t="s">
        <v>207</v>
      </c>
      <c r="E8" s="49" t="s">
        <v>208</v>
      </c>
      <c r="F8" s="50">
        <v>177</v>
      </c>
      <c r="G8" s="29">
        <f t="shared" si="2"/>
        <v>53100</v>
      </c>
      <c r="H8" s="51">
        <f t="shared" si="3"/>
        <v>17700</v>
      </c>
      <c r="I8" s="51">
        <f t="shared" si="0"/>
        <v>17700</v>
      </c>
      <c r="J8" s="51">
        <f t="shared" si="1"/>
        <v>17700</v>
      </c>
      <c r="K8" s="29">
        <f t="shared" si="4"/>
        <v>53100</v>
      </c>
      <c r="L8" s="51">
        <f t="shared" si="5"/>
        <v>17700</v>
      </c>
      <c r="M8" s="51">
        <f t="shared" si="6"/>
        <v>17700</v>
      </c>
      <c r="N8" s="51">
        <f t="shared" si="7"/>
        <v>17700</v>
      </c>
      <c r="O8" s="29">
        <f t="shared" si="8"/>
        <v>31500</v>
      </c>
      <c r="P8" s="51">
        <f t="shared" si="9"/>
        <v>17700</v>
      </c>
      <c r="Q8" s="51">
        <v>9000</v>
      </c>
      <c r="R8" s="43">
        <v>4800</v>
      </c>
      <c r="S8" s="29">
        <f t="shared" si="10"/>
        <v>21600</v>
      </c>
      <c r="T8" s="38"/>
    </row>
    <row r="9" spans="1:20" ht="14.25">
      <c r="A9" s="49" t="s">
        <v>209</v>
      </c>
      <c r="B9" s="49" t="s">
        <v>210</v>
      </c>
      <c r="C9" s="49" t="s">
        <v>211</v>
      </c>
      <c r="D9" s="49" t="s">
        <v>212</v>
      </c>
      <c r="E9" s="49" t="s">
        <v>213</v>
      </c>
      <c r="F9" s="50">
        <v>198</v>
      </c>
      <c r="G9" s="29">
        <f t="shared" si="2"/>
        <v>59400</v>
      </c>
      <c r="H9" s="51">
        <f t="shared" si="3"/>
        <v>19800</v>
      </c>
      <c r="I9" s="51">
        <f t="shared" si="0"/>
        <v>19800</v>
      </c>
      <c r="J9" s="51">
        <f t="shared" si="1"/>
        <v>19800</v>
      </c>
      <c r="K9" s="29">
        <f t="shared" si="4"/>
        <v>19800</v>
      </c>
      <c r="L9" s="51">
        <f t="shared" si="5"/>
        <v>19800</v>
      </c>
      <c r="M9" s="51">
        <v>0</v>
      </c>
      <c r="N9" s="51">
        <v>0</v>
      </c>
      <c r="O9" s="29">
        <f t="shared" si="8"/>
        <v>19800</v>
      </c>
      <c r="P9" s="51">
        <f t="shared" si="9"/>
        <v>19800</v>
      </c>
      <c r="Q9" s="51">
        <v>0</v>
      </c>
      <c r="R9" s="43">
        <v>0</v>
      </c>
      <c r="S9" s="29">
        <f t="shared" si="10"/>
        <v>0</v>
      </c>
      <c r="T9" s="38"/>
    </row>
    <row r="10" spans="1:20" ht="14.25">
      <c r="A10" s="49" t="s">
        <v>214</v>
      </c>
      <c r="B10" s="49" t="s">
        <v>215</v>
      </c>
      <c r="C10" s="49" t="s">
        <v>216</v>
      </c>
      <c r="D10" s="49" t="s">
        <v>217</v>
      </c>
      <c r="E10" s="49" t="s">
        <v>218</v>
      </c>
      <c r="F10" s="50">
        <v>200</v>
      </c>
      <c r="G10" s="29">
        <f t="shared" si="2"/>
        <v>60000</v>
      </c>
      <c r="H10" s="51">
        <f t="shared" si="3"/>
        <v>20000</v>
      </c>
      <c r="I10" s="51">
        <f t="shared" si="0"/>
        <v>20000</v>
      </c>
      <c r="J10" s="51">
        <f t="shared" si="1"/>
        <v>20000</v>
      </c>
      <c r="K10" s="29">
        <f t="shared" si="4"/>
        <v>20000</v>
      </c>
      <c r="L10" s="51">
        <f t="shared" si="5"/>
        <v>20000</v>
      </c>
      <c r="M10" s="51">
        <v>0</v>
      </c>
      <c r="N10" s="51">
        <v>0</v>
      </c>
      <c r="O10" s="29">
        <f t="shared" si="8"/>
        <v>20000</v>
      </c>
      <c r="P10" s="51">
        <f t="shared" si="9"/>
        <v>20000</v>
      </c>
      <c r="Q10" s="51">
        <v>0</v>
      </c>
      <c r="R10" s="43">
        <v>0</v>
      </c>
      <c r="S10" s="29">
        <f t="shared" si="10"/>
        <v>0</v>
      </c>
      <c r="T10" s="38"/>
    </row>
    <row r="11" spans="1:20" ht="14.25">
      <c r="A11" s="49" t="s">
        <v>219</v>
      </c>
      <c r="B11" s="49" t="s">
        <v>220</v>
      </c>
      <c r="C11" s="49" t="s">
        <v>221</v>
      </c>
      <c r="D11" s="49" t="s">
        <v>222</v>
      </c>
      <c r="E11" s="49" t="s">
        <v>223</v>
      </c>
      <c r="F11" s="50">
        <v>199</v>
      </c>
      <c r="G11" s="29">
        <f t="shared" si="2"/>
        <v>59700</v>
      </c>
      <c r="H11" s="51">
        <f t="shared" si="3"/>
        <v>19900</v>
      </c>
      <c r="I11" s="51">
        <f t="shared" si="0"/>
        <v>19900</v>
      </c>
      <c r="J11" s="51">
        <f t="shared" si="1"/>
        <v>19900</v>
      </c>
      <c r="K11" s="29">
        <f t="shared" si="4"/>
        <v>59700</v>
      </c>
      <c r="L11" s="51">
        <f t="shared" si="5"/>
        <v>19900</v>
      </c>
      <c r="M11" s="51">
        <f t="shared" si="6"/>
        <v>19900</v>
      </c>
      <c r="N11" s="51">
        <f t="shared" si="7"/>
        <v>19900</v>
      </c>
      <c r="O11" s="29">
        <f t="shared" si="8"/>
        <v>39700</v>
      </c>
      <c r="P11" s="51">
        <f t="shared" si="9"/>
        <v>19900</v>
      </c>
      <c r="Q11" s="51">
        <v>15000</v>
      </c>
      <c r="R11" s="29">
        <v>4800</v>
      </c>
      <c r="S11" s="29">
        <f t="shared" si="10"/>
        <v>20000</v>
      </c>
      <c r="T11" s="29"/>
    </row>
    <row r="12" spans="1:20" s="14" customFormat="1" ht="14.25">
      <c r="A12" s="49" t="s">
        <v>224</v>
      </c>
      <c r="B12" s="49" t="s">
        <v>225</v>
      </c>
      <c r="C12" s="49" t="s">
        <v>226</v>
      </c>
      <c r="D12" s="49" t="s">
        <v>227</v>
      </c>
      <c r="E12" s="49" t="s">
        <v>228</v>
      </c>
      <c r="F12" s="50">
        <v>196.5</v>
      </c>
      <c r="G12" s="35">
        <f t="shared" si="2"/>
        <v>58950</v>
      </c>
      <c r="H12" s="51">
        <f t="shared" si="3"/>
        <v>19650</v>
      </c>
      <c r="I12" s="51">
        <f t="shared" si="0"/>
        <v>19650</v>
      </c>
      <c r="J12" s="51">
        <f t="shared" si="1"/>
        <v>19650</v>
      </c>
      <c r="K12" s="35">
        <f t="shared" si="4"/>
        <v>39300</v>
      </c>
      <c r="L12" s="51">
        <f t="shared" si="5"/>
        <v>19650</v>
      </c>
      <c r="M12" s="51">
        <f t="shared" si="6"/>
        <v>19650</v>
      </c>
      <c r="N12" s="51">
        <v>0</v>
      </c>
      <c r="O12" s="35">
        <f t="shared" si="8"/>
        <v>26150</v>
      </c>
      <c r="P12" s="51">
        <f t="shared" si="9"/>
        <v>19650</v>
      </c>
      <c r="Q12" s="51">
        <v>6500</v>
      </c>
      <c r="R12" s="35">
        <v>0</v>
      </c>
      <c r="S12" s="35">
        <f t="shared" si="10"/>
        <v>13150</v>
      </c>
      <c r="T12" s="35"/>
    </row>
    <row r="13" spans="1:20" s="15" customFormat="1" ht="14.25">
      <c r="A13" s="49" t="s">
        <v>229</v>
      </c>
      <c r="B13" s="49" t="s">
        <v>230</v>
      </c>
      <c r="C13" s="49" t="s">
        <v>231</v>
      </c>
      <c r="D13" s="49" t="s">
        <v>232</v>
      </c>
      <c r="E13" s="49" t="s">
        <v>233</v>
      </c>
      <c r="F13" s="50">
        <v>198</v>
      </c>
      <c r="G13" s="37">
        <f t="shared" si="2"/>
        <v>59400</v>
      </c>
      <c r="H13" s="51">
        <f t="shared" si="3"/>
        <v>19800</v>
      </c>
      <c r="I13" s="51">
        <f t="shared" si="0"/>
        <v>19800</v>
      </c>
      <c r="J13" s="51">
        <f t="shared" si="1"/>
        <v>19800</v>
      </c>
      <c r="K13" s="37">
        <f t="shared" si="4"/>
        <v>59400</v>
      </c>
      <c r="L13" s="51">
        <f t="shared" si="5"/>
        <v>19800</v>
      </c>
      <c r="M13" s="51">
        <f t="shared" si="6"/>
        <v>19800</v>
      </c>
      <c r="N13" s="51">
        <f t="shared" si="7"/>
        <v>19800</v>
      </c>
      <c r="O13" s="37">
        <f t="shared" si="8"/>
        <v>48800</v>
      </c>
      <c r="P13" s="51">
        <f t="shared" si="9"/>
        <v>19800</v>
      </c>
      <c r="Q13" s="51">
        <v>15000</v>
      </c>
      <c r="R13" s="37">
        <v>14000</v>
      </c>
      <c r="S13" s="37">
        <f t="shared" si="10"/>
        <v>10600</v>
      </c>
      <c r="T13" s="37"/>
    </row>
    <row r="14" spans="1:20" s="15" customFormat="1" ht="14.25">
      <c r="A14" s="49" t="s">
        <v>234</v>
      </c>
      <c r="B14" s="49" t="s">
        <v>235</v>
      </c>
      <c r="C14" s="49" t="s">
        <v>236</v>
      </c>
      <c r="D14" s="49" t="s">
        <v>237</v>
      </c>
      <c r="E14" s="49" t="s">
        <v>238</v>
      </c>
      <c r="F14" s="50">
        <v>200</v>
      </c>
      <c r="G14" s="37">
        <f t="shared" si="2"/>
        <v>60000</v>
      </c>
      <c r="H14" s="51">
        <f t="shared" si="3"/>
        <v>20000</v>
      </c>
      <c r="I14" s="51">
        <f t="shared" si="0"/>
        <v>20000</v>
      </c>
      <c r="J14" s="51">
        <f t="shared" si="1"/>
        <v>20000</v>
      </c>
      <c r="K14" s="37">
        <f t="shared" si="4"/>
        <v>60000</v>
      </c>
      <c r="L14" s="51">
        <f t="shared" si="5"/>
        <v>20000</v>
      </c>
      <c r="M14" s="51">
        <f t="shared" si="6"/>
        <v>20000</v>
      </c>
      <c r="N14" s="51">
        <f t="shared" si="7"/>
        <v>20000</v>
      </c>
      <c r="O14" s="37">
        <f t="shared" si="8"/>
        <v>38600</v>
      </c>
      <c r="P14" s="51">
        <f t="shared" si="9"/>
        <v>20000</v>
      </c>
      <c r="Q14" s="51">
        <v>14000</v>
      </c>
      <c r="R14" s="37">
        <v>4600</v>
      </c>
      <c r="S14" s="37">
        <f t="shared" si="10"/>
        <v>21400</v>
      </c>
      <c r="T14" s="37"/>
    </row>
    <row r="15" spans="1:20" s="15" customFormat="1" ht="14.25">
      <c r="A15" s="49" t="s">
        <v>239</v>
      </c>
      <c r="B15" s="49" t="s">
        <v>240</v>
      </c>
      <c r="C15" s="49" t="s">
        <v>241</v>
      </c>
      <c r="D15" s="49" t="s">
        <v>242</v>
      </c>
      <c r="E15" s="49" t="s">
        <v>243</v>
      </c>
      <c r="F15" s="50">
        <v>195</v>
      </c>
      <c r="G15" s="37">
        <f t="shared" si="2"/>
        <v>58500</v>
      </c>
      <c r="H15" s="51">
        <f t="shared" si="3"/>
        <v>19500</v>
      </c>
      <c r="I15" s="51">
        <f t="shared" si="0"/>
        <v>19500</v>
      </c>
      <c r="J15" s="51">
        <f t="shared" si="1"/>
        <v>19500</v>
      </c>
      <c r="K15" s="37">
        <f t="shared" si="4"/>
        <v>19500</v>
      </c>
      <c r="L15" s="51">
        <f t="shared" si="5"/>
        <v>19500</v>
      </c>
      <c r="M15" s="51">
        <v>0</v>
      </c>
      <c r="N15" s="51">
        <v>0</v>
      </c>
      <c r="O15" s="37">
        <f t="shared" si="8"/>
        <v>19500</v>
      </c>
      <c r="P15" s="51">
        <f t="shared" si="9"/>
        <v>19500</v>
      </c>
      <c r="Q15" s="51">
        <v>0</v>
      </c>
      <c r="R15" s="37">
        <v>0</v>
      </c>
      <c r="S15" s="37">
        <f t="shared" si="10"/>
        <v>0</v>
      </c>
      <c r="T15" s="37"/>
    </row>
    <row r="16" spans="1:20" s="15" customFormat="1" ht="14.25">
      <c r="A16" s="49" t="s">
        <v>244</v>
      </c>
      <c r="B16" s="49" t="s">
        <v>245</v>
      </c>
      <c r="C16" s="49" t="s">
        <v>246</v>
      </c>
      <c r="D16" s="49" t="s">
        <v>247</v>
      </c>
      <c r="E16" s="49" t="s">
        <v>248</v>
      </c>
      <c r="F16" s="50">
        <v>200</v>
      </c>
      <c r="G16" s="37">
        <f t="shared" si="2"/>
        <v>60000</v>
      </c>
      <c r="H16" s="51">
        <f t="shared" si="3"/>
        <v>20000</v>
      </c>
      <c r="I16" s="51">
        <f t="shared" si="0"/>
        <v>20000</v>
      </c>
      <c r="J16" s="51">
        <f t="shared" si="1"/>
        <v>20000</v>
      </c>
      <c r="K16" s="37">
        <f t="shared" si="4"/>
        <v>60000</v>
      </c>
      <c r="L16" s="51">
        <f t="shared" si="5"/>
        <v>20000</v>
      </c>
      <c r="M16" s="51">
        <f t="shared" si="6"/>
        <v>20000</v>
      </c>
      <c r="N16" s="51">
        <f t="shared" si="7"/>
        <v>20000</v>
      </c>
      <c r="O16" s="37">
        <f t="shared" si="8"/>
        <v>34400</v>
      </c>
      <c r="P16" s="51">
        <f t="shared" si="9"/>
        <v>20000</v>
      </c>
      <c r="Q16" s="51">
        <v>9000</v>
      </c>
      <c r="R16" s="37">
        <v>5400</v>
      </c>
      <c r="S16" s="37">
        <f t="shared" si="10"/>
        <v>25600</v>
      </c>
      <c r="T16" s="37"/>
    </row>
    <row r="17" spans="1:20" s="15" customFormat="1" ht="14.25">
      <c r="A17" s="49" t="s">
        <v>249</v>
      </c>
      <c r="B17" s="49" t="s">
        <v>250</v>
      </c>
      <c r="C17" s="49" t="s">
        <v>251</v>
      </c>
      <c r="D17" s="49" t="s">
        <v>252</v>
      </c>
      <c r="E17" s="49" t="s">
        <v>253</v>
      </c>
      <c r="F17" s="50">
        <v>167</v>
      </c>
      <c r="G17" s="37">
        <f t="shared" si="2"/>
        <v>50100</v>
      </c>
      <c r="H17" s="51">
        <f t="shared" si="3"/>
        <v>16700</v>
      </c>
      <c r="I17" s="51">
        <f t="shared" si="0"/>
        <v>16700</v>
      </c>
      <c r="J17" s="51">
        <f t="shared" si="1"/>
        <v>16700</v>
      </c>
      <c r="K17" s="37">
        <f t="shared" si="4"/>
        <v>50100</v>
      </c>
      <c r="L17" s="51">
        <f t="shared" si="5"/>
        <v>16700</v>
      </c>
      <c r="M17" s="51">
        <f t="shared" si="6"/>
        <v>16700</v>
      </c>
      <c r="N17" s="51">
        <f t="shared" si="7"/>
        <v>16700</v>
      </c>
      <c r="O17" s="37">
        <f t="shared" si="8"/>
        <v>29850</v>
      </c>
      <c r="P17" s="51">
        <f t="shared" si="9"/>
        <v>16700</v>
      </c>
      <c r="Q17" s="51">
        <v>13150</v>
      </c>
      <c r="R17" s="37">
        <v>0</v>
      </c>
      <c r="S17" s="37">
        <f t="shared" si="10"/>
        <v>20250</v>
      </c>
      <c r="T17" s="37"/>
    </row>
    <row r="18" spans="1:20" s="15" customFormat="1" ht="14.25">
      <c r="A18" s="49" t="s">
        <v>254</v>
      </c>
      <c r="B18" s="49" t="s">
        <v>255</v>
      </c>
      <c r="C18" s="49" t="s">
        <v>256</v>
      </c>
      <c r="D18" s="49" t="s">
        <v>257</v>
      </c>
      <c r="E18" s="49" t="s">
        <v>258</v>
      </c>
      <c r="F18" s="50">
        <v>200</v>
      </c>
      <c r="G18" s="37">
        <f t="shared" si="2"/>
        <v>60000</v>
      </c>
      <c r="H18" s="51">
        <f t="shared" si="3"/>
        <v>20000</v>
      </c>
      <c r="I18" s="51">
        <f t="shared" si="0"/>
        <v>20000</v>
      </c>
      <c r="J18" s="51">
        <f t="shared" si="1"/>
        <v>20000</v>
      </c>
      <c r="K18" s="37">
        <f t="shared" si="4"/>
        <v>60000</v>
      </c>
      <c r="L18" s="51">
        <f t="shared" si="5"/>
        <v>20000</v>
      </c>
      <c r="M18" s="51">
        <f t="shared" si="6"/>
        <v>20000</v>
      </c>
      <c r="N18" s="51">
        <f t="shared" si="7"/>
        <v>20000</v>
      </c>
      <c r="O18" s="37">
        <f t="shared" si="8"/>
        <v>48000</v>
      </c>
      <c r="P18" s="51">
        <f t="shared" si="9"/>
        <v>20000</v>
      </c>
      <c r="Q18" s="51">
        <v>10000</v>
      </c>
      <c r="R18" s="37">
        <v>18000</v>
      </c>
      <c r="S18" s="37">
        <f t="shared" si="10"/>
        <v>12000</v>
      </c>
      <c r="T18" s="37"/>
    </row>
    <row r="19" spans="1:20" s="15" customFormat="1" ht="14.25">
      <c r="A19" s="49" t="s">
        <v>259</v>
      </c>
      <c r="B19" s="49" t="s">
        <v>260</v>
      </c>
      <c r="C19" s="49" t="s">
        <v>261</v>
      </c>
      <c r="D19" s="49" t="s">
        <v>262</v>
      </c>
      <c r="E19" s="49" t="s">
        <v>263</v>
      </c>
      <c r="F19" s="50">
        <v>200</v>
      </c>
      <c r="G19" s="37">
        <f t="shared" si="2"/>
        <v>60000</v>
      </c>
      <c r="H19" s="51">
        <f t="shared" si="3"/>
        <v>20000</v>
      </c>
      <c r="I19" s="51">
        <f t="shared" si="0"/>
        <v>20000</v>
      </c>
      <c r="J19" s="51">
        <f t="shared" si="1"/>
        <v>20000</v>
      </c>
      <c r="K19" s="37">
        <f t="shared" si="4"/>
        <v>60000</v>
      </c>
      <c r="L19" s="51">
        <f t="shared" si="5"/>
        <v>20000</v>
      </c>
      <c r="M19" s="51">
        <f t="shared" si="6"/>
        <v>20000</v>
      </c>
      <c r="N19" s="51">
        <f t="shared" si="7"/>
        <v>20000</v>
      </c>
      <c r="O19" s="37">
        <f t="shared" si="8"/>
        <v>33680</v>
      </c>
      <c r="P19" s="51">
        <f t="shared" si="9"/>
        <v>20000</v>
      </c>
      <c r="Q19" s="51">
        <v>9750</v>
      </c>
      <c r="R19" s="37">
        <v>3930</v>
      </c>
      <c r="S19" s="37">
        <f t="shared" si="10"/>
        <v>26320</v>
      </c>
      <c r="T19" s="37"/>
    </row>
    <row r="20" spans="1:20" s="15" customFormat="1" ht="14.25">
      <c r="A20" s="49" t="s">
        <v>264</v>
      </c>
      <c r="B20" s="49" t="s">
        <v>265</v>
      </c>
      <c r="C20" s="49" t="s">
        <v>266</v>
      </c>
      <c r="D20" s="49" t="s">
        <v>267</v>
      </c>
      <c r="E20" s="49" t="s">
        <v>268</v>
      </c>
      <c r="F20" s="50">
        <v>155</v>
      </c>
      <c r="G20" s="37">
        <f t="shared" si="2"/>
        <v>46500</v>
      </c>
      <c r="H20" s="51">
        <f t="shared" si="3"/>
        <v>15500</v>
      </c>
      <c r="I20" s="51">
        <f t="shared" si="0"/>
        <v>15500</v>
      </c>
      <c r="J20" s="51">
        <f t="shared" si="1"/>
        <v>15500</v>
      </c>
      <c r="K20" s="37">
        <f t="shared" si="4"/>
        <v>15500</v>
      </c>
      <c r="L20" s="51">
        <f t="shared" si="5"/>
        <v>15500</v>
      </c>
      <c r="M20" s="51">
        <v>0</v>
      </c>
      <c r="N20" s="51">
        <v>0</v>
      </c>
      <c r="O20" s="37">
        <f t="shared" si="8"/>
        <v>15500</v>
      </c>
      <c r="P20" s="51">
        <f t="shared" si="9"/>
        <v>15500</v>
      </c>
      <c r="Q20" s="51">
        <v>0</v>
      </c>
      <c r="R20" s="37">
        <v>0</v>
      </c>
      <c r="S20" s="37">
        <f t="shared" si="10"/>
        <v>0</v>
      </c>
      <c r="T20" s="37"/>
    </row>
    <row r="21" spans="1:20" s="15" customFormat="1" ht="14.25">
      <c r="A21" s="49" t="s">
        <v>269</v>
      </c>
      <c r="B21" s="49" t="s">
        <v>270</v>
      </c>
      <c r="C21" s="49" t="s">
        <v>271</v>
      </c>
      <c r="D21" s="49" t="s">
        <v>272</v>
      </c>
      <c r="E21" s="49" t="s">
        <v>273</v>
      </c>
      <c r="F21" s="50">
        <v>153</v>
      </c>
      <c r="G21" s="37">
        <f t="shared" si="2"/>
        <v>45900</v>
      </c>
      <c r="H21" s="51">
        <f t="shared" si="3"/>
        <v>15300</v>
      </c>
      <c r="I21" s="51">
        <f t="shared" si="0"/>
        <v>15300</v>
      </c>
      <c r="J21" s="51">
        <f t="shared" si="1"/>
        <v>15300</v>
      </c>
      <c r="K21" s="37">
        <f t="shared" si="4"/>
        <v>15300</v>
      </c>
      <c r="L21" s="51">
        <f t="shared" si="5"/>
        <v>15300</v>
      </c>
      <c r="M21" s="51">
        <v>0</v>
      </c>
      <c r="N21" s="51">
        <v>0</v>
      </c>
      <c r="O21" s="37">
        <f t="shared" si="8"/>
        <v>15300</v>
      </c>
      <c r="P21" s="51">
        <f t="shared" si="9"/>
        <v>15300</v>
      </c>
      <c r="Q21" s="51">
        <v>0</v>
      </c>
      <c r="R21" s="37">
        <v>0</v>
      </c>
      <c r="S21" s="37">
        <f t="shared" si="10"/>
        <v>0</v>
      </c>
      <c r="T21" s="37"/>
    </row>
    <row r="22" spans="1:20" s="15" customFormat="1" ht="14.25">
      <c r="A22" s="49" t="s">
        <v>274</v>
      </c>
      <c r="B22" s="49" t="s">
        <v>275</v>
      </c>
      <c r="C22" s="49" t="s">
        <v>276</v>
      </c>
      <c r="D22" s="49" t="s">
        <v>277</v>
      </c>
      <c r="E22" s="49" t="s">
        <v>278</v>
      </c>
      <c r="F22" s="50">
        <v>195</v>
      </c>
      <c r="G22" s="37">
        <f t="shared" si="2"/>
        <v>58500</v>
      </c>
      <c r="H22" s="51">
        <f t="shared" si="3"/>
        <v>19500</v>
      </c>
      <c r="I22" s="51">
        <f t="shared" si="0"/>
        <v>19500</v>
      </c>
      <c r="J22" s="51">
        <f t="shared" si="1"/>
        <v>19500</v>
      </c>
      <c r="K22" s="37">
        <f t="shared" si="4"/>
        <v>19500</v>
      </c>
      <c r="L22" s="51">
        <f t="shared" si="5"/>
        <v>19500</v>
      </c>
      <c r="M22" s="51">
        <v>0</v>
      </c>
      <c r="N22" s="51">
        <v>0</v>
      </c>
      <c r="O22" s="37">
        <f t="shared" si="8"/>
        <v>19500</v>
      </c>
      <c r="P22" s="51">
        <f t="shared" si="9"/>
        <v>19500</v>
      </c>
      <c r="Q22" s="51">
        <v>0</v>
      </c>
      <c r="R22" s="37">
        <v>0</v>
      </c>
      <c r="S22" s="37">
        <f t="shared" si="10"/>
        <v>0</v>
      </c>
      <c r="T22" s="37"/>
    </row>
    <row r="23" spans="1:20" s="14" customFormat="1" ht="14.25">
      <c r="A23" s="49" t="s">
        <v>279</v>
      </c>
      <c r="B23" s="49" t="s">
        <v>280</v>
      </c>
      <c r="C23" s="49" t="s">
        <v>281</v>
      </c>
      <c r="D23" s="49" t="s">
        <v>282</v>
      </c>
      <c r="E23" s="49" t="s">
        <v>283</v>
      </c>
      <c r="F23" s="50">
        <v>194</v>
      </c>
      <c r="G23" s="35">
        <f t="shared" si="2"/>
        <v>58200</v>
      </c>
      <c r="H23" s="51">
        <f t="shared" si="3"/>
        <v>19400</v>
      </c>
      <c r="I23" s="51">
        <f t="shared" si="0"/>
        <v>19400</v>
      </c>
      <c r="J23" s="51">
        <f t="shared" si="1"/>
        <v>19400</v>
      </c>
      <c r="K23" s="35">
        <f t="shared" si="4"/>
        <v>38800</v>
      </c>
      <c r="L23" s="51">
        <f t="shared" si="5"/>
        <v>19400</v>
      </c>
      <c r="M23" s="51">
        <f t="shared" si="6"/>
        <v>19400</v>
      </c>
      <c r="N23" s="51">
        <v>0</v>
      </c>
      <c r="O23" s="35">
        <f t="shared" si="8"/>
        <v>27400</v>
      </c>
      <c r="P23" s="51">
        <f t="shared" si="9"/>
        <v>19400</v>
      </c>
      <c r="Q23" s="51">
        <v>8000</v>
      </c>
      <c r="R23" s="35">
        <v>0</v>
      </c>
      <c r="S23" s="35">
        <f t="shared" si="10"/>
        <v>11400</v>
      </c>
      <c r="T23" s="35"/>
    </row>
    <row r="24" spans="1:20" s="15" customFormat="1" ht="14.25">
      <c r="A24" s="49" t="s">
        <v>284</v>
      </c>
      <c r="B24" s="49" t="s">
        <v>285</v>
      </c>
      <c r="C24" s="49" t="s">
        <v>286</v>
      </c>
      <c r="D24" s="49" t="s">
        <v>287</v>
      </c>
      <c r="E24" s="49" t="s">
        <v>288</v>
      </c>
      <c r="F24" s="50">
        <v>193</v>
      </c>
      <c r="G24" s="37">
        <f t="shared" si="2"/>
        <v>57900</v>
      </c>
      <c r="H24" s="51">
        <f t="shared" si="3"/>
        <v>19300</v>
      </c>
      <c r="I24" s="51">
        <f t="shared" si="0"/>
        <v>19300</v>
      </c>
      <c r="J24" s="51">
        <f t="shared" si="1"/>
        <v>19300</v>
      </c>
      <c r="K24" s="37">
        <f t="shared" si="4"/>
        <v>57900</v>
      </c>
      <c r="L24" s="51">
        <f t="shared" si="5"/>
        <v>19300</v>
      </c>
      <c r="M24" s="51">
        <f t="shared" si="6"/>
        <v>19300</v>
      </c>
      <c r="N24" s="51">
        <f t="shared" si="7"/>
        <v>19300</v>
      </c>
      <c r="O24" s="37">
        <f t="shared" si="8"/>
        <v>30800</v>
      </c>
      <c r="P24" s="51">
        <f t="shared" si="9"/>
        <v>19300</v>
      </c>
      <c r="Q24" s="51">
        <v>8500</v>
      </c>
      <c r="R24" s="37">
        <v>3000</v>
      </c>
      <c r="S24" s="37">
        <f t="shared" si="10"/>
        <v>27100</v>
      </c>
      <c r="T24" s="37"/>
    </row>
    <row r="25" spans="1:20" s="14" customFormat="1" ht="14.25">
      <c r="A25" s="49" t="s">
        <v>289</v>
      </c>
      <c r="B25" s="49" t="s">
        <v>290</v>
      </c>
      <c r="C25" s="49" t="s">
        <v>291</v>
      </c>
      <c r="D25" s="49" t="s">
        <v>292</v>
      </c>
      <c r="E25" s="49" t="s">
        <v>293</v>
      </c>
      <c r="F25" s="50">
        <v>192</v>
      </c>
      <c r="G25" s="35">
        <f t="shared" si="2"/>
        <v>57600</v>
      </c>
      <c r="H25" s="51">
        <f t="shared" si="3"/>
        <v>19200</v>
      </c>
      <c r="I25" s="51">
        <f t="shared" si="0"/>
        <v>19200</v>
      </c>
      <c r="J25" s="51">
        <f t="shared" si="1"/>
        <v>19200</v>
      </c>
      <c r="K25" s="35">
        <f t="shared" si="4"/>
        <v>27200</v>
      </c>
      <c r="L25" s="51">
        <f t="shared" si="5"/>
        <v>19200</v>
      </c>
      <c r="M25" s="51">
        <v>8000</v>
      </c>
      <c r="N25" s="51">
        <v>0</v>
      </c>
      <c r="O25" s="35">
        <f t="shared" si="8"/>
        <v>27200</v>
      </c>
      <c r="P25" s="51">
        <f t="shared" si="9"/>
        <v>19200</v>
      </c>
      <c r="Q25" s="51">
        <v>8000</v>
      </c>
      <c r="R25" s="35">
        <v>0</v>
      </c>
      <c r="S25" s="35">
        <f t="shared" si="10"/>
        <v>0</v>
      </c>
      <c r="T25" s="35"/>
    </row>
    <row r="26" spans="1:20" s="15" customFormat="1" ht="14.25">
      <c r="A26" s="49" t="s">
        <v>294</v>
      </c>
      <c r="B26" s="49" t="s">
        <v>295</v>
      </c>
      <c r="C26" s="49" t="s">
        <v>296</v>
      </c>
      <c r="D26" s="49" t="s">
        <v>297</v>
      </c>
      <c r="E26" s="49" t="s">
        <v>298</v>
      </c>
      <c r="F26" s="50">
        <v>195</v>
      </c>
      <c r="G26" s="37">
        <f t="shared" si="2"/>
        <v>58500</v>
      </c>
      <c r="H26" s="51">
        <f t="shared" si="3"/>
        <v>19500</v>
      </c>
      <c r="I26" s="51">
        <f t="shared" si="0"/>
        <v>19500</v>
      </c>
      <c r="J26" s="51">
        <f t="shared" si="1"/>
        <v>19500</v>
      </c>
      <c r="K26" s="37">
        <f t="shared" si="4"/>
        <v>58500</v>
      </c>
      <c r="L26" s="51">
        <f t="shared" si="5"/>
        <v>19500</v>
      </c>
      <c r="M26" s="51">
        <f t="shared" si="6"/>
        <v>19500</v>
      </c>
      <c r="N26" s="51">
        <f t="shared" si="7"/>
        <v>19500</v>
      </c>
      <c r="O26" s="37">
        <f t="shared" si="8"/>
        <v>34900</v>
      </c>
      <c r="P26" s="51">
        <f t="shared" si="9"/>
        <v>19500</v>
      </c>
      <c r="Q26" s="51">
        <v>10000</v>
      </c>
      <c r="R26" s="37">
        <v>5400</v>
      </c>
      <c r="S26" s="37">
        <f t="shared" si="10"/>
        <v>23600</v>
      </c>
      <c r="T26" s="37"/>
    </row>
    <row r="27" spans="1:20" s="15" customFormat="1" ht="14.25">
      <c r="A27" s="49" t="s">
        <v>299</v>
      </c>
      <c r="B27" s="49" t="s">
        <v>300</v>
      </c>
      <c r="C27" s="49" t="s">
        <v>301</v>
      </c>
      <c r="D27" s="49" t="s">
        <v>302</v>
      </c>
      <c r="E27" s="49" t="s">
        <v>303</v>
      </c>
      <c r="F27" s="50">
        <v>183</v>
      </c>
      <c r="G27" s="37">
        <f t="shared" si="2"/>
        <v>54900</v>
      </c>
      <c r="H27" s="51">
        <f t="shared" si="3"/>
        <v>18300</v>
      </c>
      <c r="I27" s="51">
        <f t="shared" si="0"/>
        <v>18300</v>
      </c>
      <c r="J27" s="51">
        <f t="shared" si="1"/>
        <v>18300</v>
      </c>
      <c r="K27" s="37">
        <f t="shared" si="4"/>
        <v>18300</v>
      </c>
      <c r="L27" s="51">
        <f t="shared" si="5"/>
        <v>18300</v>
      </c>
      <c r="M27" s="51">
        <v>0</v>
      </c>
      <c r="N27" s="51">
        <v>0</v>
      </c>
      <c r="O27" s="37">
        <f t="shared" si="8"/>
        <v>18300</v>
      </c>
      <c r="P27" s="51">
        <f t="shared" si="9"/>
        <v>18300</v>
      </c>
      <c r="Q27" s="51">
        <v>0</v>
      </c>
      <c r="R27" s="37">
        <v>0</v>
      </c>
      <c r="S27" s="37">
        <f t="shared" si="10"/>
        <v>0</v>
      </c>
      <c r="T27" s="37"/>
    </row>
    <row r="28" spans="1:20" s="15" customFormat="1" ht="14.25">
      <c r="A28" s="49" t="s">
        <v>304</v>
      </c>
      <c r="B28" s="49" t="s">
        <v>305</v>
      </c>
      <c r="C28" s="49" t="s">
        <v>306</v>
      </c>
      <c r="D28" s="49" t="s">
        <v>307</v>
      </c>
      <c r="E28" s="49" t="s">
        <v>308</v>
      </c>
      <c r="F28" s="50">
        <v>187</v>
      </c>
      <c r="G28" s="37">
        <f t="shared" si="2"/>
        <v>56100</v>
      </c>
      <c r="H28" s="51">
        <f t="shared" si="3"/>
        <v>18700</v>
      </c>
      <c r="I28" s="51">
        <f t="shared" si="0"/>
        <v>18700</v>
      </c>
      <c r="J28" s="51">
        <f t="shared" si="1"/>
        <v>18700</v>
      </c>
      <c r="K28" s="37">
        <f t="shared" si="4"/>
        <v>56100</v>
      </c>
      <c r="L28" s="51">
        <f t="shared" si="5"/>
        <v>18700</v>
      </c>
      <c r="M28" s="51">
        <f t="shared" si="6"/>
        <v>18700</v>
      </c>
      <c r="N28" s="51">
        <f t="shared" si="7"/>
        <v>18700</v>
      </c>
      <c r="O28" s="37">
        <f t="shared" si="8"/>
        <v>31700</v>
      </c>
      <c r="P28" s="51">
        <f t="shared" si="9"/>
        <v>18700</v>
      </c>
      <c r="Q28" s="51">
        <v>10000</v>
      </c>
      <c r="R28" s="37">
        <v>3000</v>
      </c>
      <c r="S28" s="37">
        <f t="shared" si="10"/>
        <v>24400</v>
      </c>
      <c r="T28" s="37"/>
    </row>
    <row r="29" spans="1:20" s="15" customFormat="1" ht="14.25">
      <c r="A29" s="49" t="s">
        <v>309</v>
      </c>
      <c r="B29" s="49" t="s">
        <v>310</v>
      </c>
      <c r="C29" s="49" t="s">
        <v>311</v>
      </c>
      <c r="D29" s="49" t="s">
        <v>312</v>
      </c>
      <c r="E29" s="49" t="s">
        <v>313</v>
      </c>
      <c r="F29" s="50">
        <v>192</v>
      </c>
      <c r="G29" s="37">
        <f t="shared" si="2"/>
        <v>57600</v>
      </c>
      <c r="H29" s="51">
        <f t="shared" si="3"/>
        <v>19200</v>
      </c>
      <c r="I29" s="51">
        <f t="shared" si="0"/>
        <v>19200</v>
      </c>
      <c r="J29" s="51">
        <f t="shared" si="1"/>
        <v>19200</v>
      </c>
      <c r="K29" s="37">
        <f t="shared" si="4"/>
        <v>57600</v>
      </c>
      <c r="L29" s="51">
        <f t="shared" si="5"/>
        <v>19200</v>
      </c>
      <c r="M29" s="51">
        <f t="shared" si="6"/>
        <v>19200</v>
      </c>
      <c r="N29" s="51">
        <f t="shared" si="7"/>
        <v>19200</v>
      </c>
      <c r="O29" s="37">
        <f t="shared" si="8"/>
        <v>31200</v>
      </c>
      <c r="P29" s="51">
        <f t="shared" si="9"/>
        <v>19200</v>
      </c>
      <c r="Q29" s="51">
        <v>9000</v>
      </c>
      <c r="R29" s="37">
        <v>3000</v>
      </c>
      <c r="S29" s="37">
        <f t="shared" si="10"/>
        <v>26400</v>
      </c>
      <c r="T29" s="37"/>
    </row>
    <row r="30" spans="1:20" s="14" customFormat="1" ht="14.25">
      <c r="A30" s="49" t="s">
        <v>314</v>
      </c>
      <c r="B30" s="49" t="s">
        <v>315</v>
      </c>
      <c r="C30" s="49" t="s">
        <v>316</v>
      </c>
      <c r="D30" s="49" t="s">
        <v>317</v>
      </c>
      <c r="E30" s="49" t="s">
        <v>318</v>
      </c>
      <c r="F30" s="50">
        <v>195</v>
      </c>
      <c r="G30" s="35">
        <f t="shared" si="2"/>
        <v>58500</v>
      </c>
      <c r="H30" s="51">
        <f t="shared" si="3"/>
        <v>19500</v>
      </c>
      <c r="I30" s="51">
        <f t="shared" si="0"/>
        <v>19500</v>
      </c>
      <c r="J30" s="51">
        <f t="shared" si="1"/>
        <v>19500</v>
      </c>
      <c r="K30" s="35">
        <f t="shared" si="4"/>
        <v>58500</v>
      </c>
      <c r="L30" s="51">
        <f t="shared" si="5"/>
        <v>19500</v>
      </c>
      <c r="M30" s="51">
        <f t="shared" si="6"/>
        <v>19500</v>
      </c>
      <c r="N30" s="51">
        <f t="shared" si="7"/>
        <v>19500</v>
      </c>
      <c r="O30" s="35">
        <f t="shared" si="8"/>
        <v>29900</v>
      </c>
      <c r="P30" s="51">
        <f t="shared" si="9"/>
        <v>19500</v>
      </c>
      <c r="Q30" s="51">
        <v>5270</v>
      </c>
      <c r="R30" s="35">
        <v>5130</v>
      </c>
      <c r="S30" s="35">
        <f t="shared" si="10"/>
        <v>28600</v>
      </c>
      <c r="T30" s="35"/>
    </row>
    <row r="31" spans="1:20" s="15" customFormat="1" ht="14.25">
      <c r="A31" s="49" t="s">
        <v>319</v>
      </c>
      <c r="B31" s="49" t="s">
        <v>320</v>
      </c>
      <c r="C31" s="49" t="s">
        <v>321</v>
      </c>
      <c r="D31" s="49" t="s">
        <v>322</v>
      </c>
      <c r="E31" s="49" t="s">
        <v>323</v>
      </c>
      <c r="F31" s="50">
        <v>164</v>
      </c>
      <c r="G31" s="37">
        <f t="shared" si="2"/>
        <v>49200</v>
      </c>
      <c r="H31" s="51">
        <f t="shared" si="3"/>
        <v>16400</v>
      </c>
      <c r="I31" s="51">
        <f t="shared" si="0"/>
        <v>16400</v>
      </c>
      <c r="J31" s="51">
        <f t="shared" si="1"/>
        <v>16400</v>
      </c>
      <c r="K31" s="37">
        <f t="shared" si="4"/>
        <v>49200</v>
      </c>
      <c r="L31" s="51">
        <f t="shared" si="5"/>
        <v>16400</v>
      </c>
      <c r="M31" s="51">
        <f t="shared" si="6"/>
        <v>16400</v>
      </c>
      <c r="N31" s="51">
        <f t="shared" si="7"/>
        <v>16400</v>
      </c>
      <c r="O31" s="37">
        <f t="shared" si="8"/>
        <v>28730</v>
      </c>
      <c r="P31" s="51">
        <f t="shared" si="9"/>
        <v>16400</v>
      </c>
      <c r="Q31" s="51">
        <v>8250</v>
      </c>
      <c r="R31" s="37">
        <v>4080</v>
      </c>
      <c r="S31" s="37">
        <f t="shared" si="10"/>
        <v>20470</v>
      </c>
      <c r="T31" s="37"/>
    </row>
    <row r="32" spans="1:20" ht="14.25">
      <c r="A32" s="49" t="s">
        <v>324</v>
      </c>
      <c r="B32" s="49" t="s">
        <v>325</v>
      </c>
      <c r="C32" s="49" t="s">
        <v>326</v>
      </c>
      <c r="D32" s="49" t="s">
        <v>327</v>
      </c>
      <c r="E32" s="49" t="s">
        <v>328</v>
      </c>
      <c r="F32" s="50">
        <v>120</v>
      </c>
      <c r="G32" s="29">
        <f t="shared" si="2"/>
        <v>36000</v>
      </c>
      <c r="H32" s="51">
        <f t="shared" si="3"/>
        <v>12000</v>
      </c>
      <c r="I32" s="51">
        <f t="shared" si="0"/>
        <v>12000</v>
      </c>
      <c r="J32" s="51">
        <f t="shared" si="1"/>
        <v>12000</v>
      </c>
      <c r="K32" s="29">
        <f t="shared" si="4"/>
        <v>36000</v>
      </c>
      <c r="L32" s="51">
        <f t="shared" si="5"/>
        <v>12000</v>
      </c>
      <c r="M32" s="51">
        <f t="shared" si="6"/>
        <v>12000</v>
      </c>
      <c r="N32" s="51">
        <f t="shared" si="7"/>
        <v>12000</v>
      </c>
      <c r="O32" s="29">
        <f t="shared" si="8"/>
        <v>21420</v>
      </c>
      <c r="P32" s="51">
        <f t="shared" si="9"/>
        <v>12000</v>
      </c>
      <c r="Q32" s="51">
        <v>6000</v>
      </c>
      <c r="R32" s="29">
        <v>3420</v>
      </c>
      <c r="S32" s="29">
        <f t="shared" si="10"/>
        <v>14580</v>
      </c>
      <c r="T32" s="29"/>
    </row>
    <row r="33" spans="1:20" ht="14.25">
      <c r="A33" s="49" t="s">
        <v>329</v>
      </c>
      <c r="B33" s="49" t="s">
        <v>330</v>
      </c>
      <c r="C33" s="49" t="s">
        <v>331</v>
      </c>
      <c r="D33" s="49" t="s">
        <v>332</v>
      </c>
      <c r="E33" s="49" t="s">
        <v>333</v>
      </c>
      <c r="F33" s="50">
        <v>120</v>
      </c>
      <c r="G33" s="29">
        <f t="shared" si="2"/>
        <v>36000</v>
      </c>
      <c r="H33" s="51">
        <f t="shared" si="3"/>
        <v>12000</v>
      </c>
      <c r="I33" s="51">
        <f t="shared" si="0"/>
        <v>12000</v>
      </c>
      <c r="J33" s="51">
        <f t="shared" si="1"/>
        <v>12000</v>
      </c>
      <c r="K33" s="29">
        <f t="shared" si="4"/>
        <v>36000</v>
      </c>
      <c r="L33" s="51">
        <f t="shared" si="5"/>
        <v>12000</v>
      </c>
      <c r="M33" s="51">
        <f t="shared" si="6"/>
        <v>12000</v>
      </c>
      <c r="N33" s="51">
        <f t="shared" si="7"/>
        <v>12000</v>
      </c>
      <c r="O33" s="29">
        <f t="shared" si="8"/>
        <v>21090</v>
      </c>
      <c r="P33" s="51">
        <f t="shared" si="9"/>
        <v>12000</v>
      </c>
      <c r="Q33" s="51">
        <v>6000</v>
      </c>
      <c r="R33" s="29">
        <v>3090</v>
      </c>
      <c r="S33" s="29">
        <f t="shared" si="10"/>
        <v>14910</v>
      </c>
      <c r="T33" s="29"/>
    </row>
    <row r="34" spans="1:20" ht="14.25">
      <c r="A34" s="49" t="s">
        <v>334</v>
      </c>
      <c r="B34" s="49" t="s">
        <v>335</v>
      </c>
      <c r="C34" s="49" t="s">
        <v>336</v>
      </c>
      <c r="D34" s="49" t="s">
        <v>337</v>
      </c>
      <c r="E34" s="49" t="s">
        <v>338</v>
      </c>
      <c r="F34" s="50">
        <v>200</v>
      </c>
      <c r="G34" s="29">
        <f t="shared" si="2"/>
        <v>60000</v>
      </c>
      <c r="H34" s="51">
        <f t="shared" si="3"/>
        <v>20000</v>
      </c>
      <c r="I34" s="51">
        <f t="shared" si="0"/>
        <v>20000</v>
      </c>
      <c r="J34" s="51">
        <f t="shared" si="1"/>
        <v>20000</v>
      </c>
      <c r="K34" s="29">
        <f t="shared" si="4"/>
        <v>20000</v>
      </c>
      <c r="L34" s="51">
        <f t="shared" si="5"/>
        <v>20000</v>
      </c>
      <c r="M34" s="51">
        <v>0</v>
      </c>
      <c r="N34" s="51">
        <v>0</v>
      </c>
      <c r="O34" s="29">
        <f t="shared" si="8"/>
        <v>20000</v>
      </c>
      <c r="P34" s="51">
        <f t="shared" si="9"/>
        <v>20000</v>
      </c>
      <c r="Q34" s="51">
        <v>0</v>
      </c>
      <c r="R34" s="29">
        <v>0</v>
      </c>
      <c r="S34" s="29">
        <f t="shared" si="10"/>
        <v>0</v>
      </c>
      <c r="T34" s="29"/>
    </row>
    <row r="35" spans="1:20" ht="14.25">
      <c r="A35" s="49" t="s">
        <v>339</v>
      </c>
      <c r="B35" s="49" t="s">
        <v>167</v>
      </c>
      <c r="C35" s="49" t="s">
        <v>340</v>
      </c>
      <c r="D35" s="49" t="s">
        <v>341</v>
      </c>
      <c r="E35" s="49" t="s">
        <v>342</v>
      </c>
      <c r="F35" s="50">
        <v>137</v>
      </c>
      <c r="G35" s="29">
        <f t="shared" si="2"/>
        <v>41100</v>
      </c>
      <c r="H35" s="51">
        <f t="shared" si="3"/>
        <v>13700</v>
      </c>
      <c r="I35" s="51">
        <f t="shared" si="0"/>
        <v>13700</v>
      </c>
      <c r="J35" s="51">
        <f t="shared" si="1"/>
        <v>13700</v>
      </c>
      <c r="K35" s="29">
        <f t="shared" si="4"/>
        <v>41100</v>
      </c>
      <c r="L35" s="51">
        <f t="shared" si="5"/>
        <v>13700</v>
      </c>
      <c r="M35" s="51">
        <f t="shared" si="6"/>
        <v>13700</v>
      </c>
      <c r="N35" s="51">
        <f t="shared" si="7"/>
        <v>13700</v>
      </c>
      <c r="O35" s="29">
        <f t="shared" si="8"/>
        <v>25050</v>
      </c>
      <c r="P35" s="51">
        <f t="shared" si="9"/>
        <v>13700</v>
      </c>
      <c r="Q35" s="51">
        <v>7000</v>
      </c>
      <c r="R35" s="29">
        <v>4350</v>
      </c>
      <c r="S35" s="29">
        <f t="shared" si="10"/>
        <v>16050</v>
      </c>
      <c r="T35" s="29"/>
    </row>
    <row r="36" spans="1:20" ht="14.25">
      <c r="A36" s="49" t="s">
        <v>343</v>
      </c>
      <c r="B36" s="49" t="s">
        <v>344</v>
      </c>
      <c r="C36" s="49" t="s">
        <v>345</v>
      </c>
      <c r="D36" s="49" t="s">
        <v>346</v>
      </c>
      <c r="E36" s="49" t="s">
        <v>347</v>
      </c>
      <c r="F36" s="50">
        <v>197</v>
      </c>
      <c r="G36" s="29">
        <f t="shared" si="2"/>
        <v>59100</v>
      </c>
      <c r="H36" s="51">
        <f t="shared" si="3"/>
        <v>19700</v>
      </c>
      <c r="I36" s="51">
        <f t="shared" si="0"/>
        <v>19700</v>
      </c>
      <c r="J36" s="51">
        <f t="shared" si="1"/>
        <v>19700</v>
      </c>
      <c r="K36" s="29">
        <f t="shared" si="4"/>
        <v>59100</v>
      </c>
      <c r="L36" s="51">
        <f t="shared" si="5"/>
        <v>19700</v>
      </c>
      <c r="M36" s="51">
        <f t="shared" si="6"/>
        <v>19700</v>
      </c>
      <c r="N36" s="51">
        <f t="shared" si="7"/>
        <v>19700</v>
      </c>
      <c r="O36" s="29">
        <f t="shared" si="8"/>
        <v>44250</v>
      </c>
      <c r="P36" s="51">
        <f t="shared" si="9"/>
        <v>19700</v>
      </c>
      <c r="Q36" s="51">
        <v>16000</v>
      </c>
      <c r="R36" s="29">
        <v>8550</v>
      </c>
      <c r="S36" s="29">
        <f t="shared" si="10"/>
        <v>14850</v>
      </c>
      <c r="T36" s="29"/>
    </row>
    <row r="37" spans="1:20" ht="14.25" customHeight="1">
      <c r="A37" s="49" t="s">
        <v>348</v>
      </c>
      <c r="B37" s="49" t="s">
        <v>349</v>
      </c>
      <c r="C37" s="49" t="s">
        <v>350</v>
      </c>
      <c r="D37" s="49" t="s">
        <v>351</v>
      </c>
      <c r="E37" s="49" t="s">
        <v>352</v>
      </c>
      <c r="F37" s="50">
        <v>195</v>
      </c>
      <c r="G37" s="29">
        <f aca="true" t="shared" si="11" ref="G37:G74">H37+I37+J37</f>
        <v>58500</v>
      </c>
      <c r="H37" s="51">
        <f aca="true" t="shared" si="12" ref="H37:H74">F37*100</f>
        <v>19500</v>
      </c>
      <c r="I37" s="51">
        <f t="shared" si="0"/>
        <v>19500</v>
      </c>
      <c r="J37" s="51">
        <f t="shared" si="1"/>
        <v>19500</v>
      </c>
      <c r="K37" s="29">
        <f aca="true" t="shared" si="13" ref="K37:K74">L37+M37+N37</f>
        <v>19500</v>
      </c>
      <c r="L37" s="51">
        <f t="shared" si="5"/>
        <v>19500</v>
      </c>
      <c r="M37" s="51">
        <v>0</v>
      </c>
      <c r="N37" s="51">
        <v>0</v>
      </c>
      <c r="O37" s="29">
        <f aca="true" t="shared" si="14" ref="O37:O74">P37+Q37+R37</f>
        <v>19500</v>
      </c>
      <c r="P37" s="51">
        <f aca="true" t="shared" si="15" ref="P37:P74">F37*100</f>
        <v>19500</v>
      </c>
      <c r="Q37" s="51">
        <v>0</v>
      </c>
      <c r="R37" s="29">
        <v>0</v>
      </c>
      <c r="S37" s="29">
        <f aca="true" t="shared" si="16" ref="S37:S74">K37-O37</f>
        <v>0</v>
      </c>
      <c r="T37" s="29"/>
    </row>
    <row r="38" spans="1:20" ht="14.25" customHeight="1">
      <c r="A38" s="49" t="s">
        <v>353</v>
      </c>
      <c r="B38" s="49" t="s">
        <v>354</v>
      </c>
      <c r="C38" s="49" t="s">
        <v>355</v>
      </c>
      <c r="D38" s="49" t="s">
        <v>356</v>
      </c>
      <c r="E38" s="49" t="s">
        <v>357</v>
      </c>
      <c r="F38" s="50">
        <v>115</v>
      </c>
      <c r="G38" s="29">
        <f t="shared" si="11"/>
        <v>34500</v>
      </c>
      <c r="H38" s="51">
        <f t="shared" si="12"/>
        <v>11500</v>
      </c>
      <c r="I38" s="51">
        <f t="shared" si="0"/>
        <v>11500</v>
      </c>
      <c r="J38" s="51">
        <f t="shared" si="1"/>
        <v>11500</v>
      </c>
      <c r="K38" s="29">
        <f t="shared" si="13"/>
        <v>34500</v>
      </c>
      <c r="L38" s="51">
        <f t="shared" si="5"/>
        <v>11500</v>
      </c>
      <c r="M38" s="51">
        <f t="shared" si="6"/>
        <v>11500</v>
      </c>
      <c r="N38" s="51">
        <f t="shared" si="7"/>
        <v>11500</v>
      </c>
      <c r="O38" s="29">
        <f t="shared" si="14"/>
        <v>18550</v>
      </c>
      <c r="P38" s="51">
        <f t="shared" si="15"/>
        <v>11500</v>
      </c>
      <c r="Q38" s="51">
        <v>3000</v>
      </c>
      <c r="R38" s="29">
        <v>4050</v>
      </c>
      <c r="S38" s="29">
        <f t="shared" si="16"/>
        <v>15950</v>
      </c>
      <c r="T38" s="29"/>
    </row>
    <row r="39" spans="1:20" ht="14.25" customHeight="1">
      <c r="A39" s="49" t="s">
        <v>358</v>
      </c>
      <c r="B39" s="49" t="s">
        <v>359</v>
      </c>
      <c r="C39" s="49" t="s">
        <v>360</v>
      </c>
      <c r="D39" s="49" t="s">
        <v>361</v>
      </c>
      <c r="E39" s="49" t="s">
        <v>362</v>
      </c>
      <c r="F39" s="50">
        <v>183</v>
      </c>
      <c r="G39" s="29">
        <f t="shared" si="11"/>
        <v>54900</v>
      </c>
      <c r="H39" s="51">
        <f t="shared" si="12"/>
        <v>18300</v>
      </c>
      <c r="I39" s="51">
        <f t="shared" si="0"/>
        <v>18300</v>
      </c>
      <c r="J39" s="51">
        <f t="shared" si="1"/>
        <v>18300</v>
      </c>
      <c r="K39" s="29">
        <f t="shared" si="13"/>
        <v>54900</v>
      </c>
      <c r="L39" s="51">
        <f t="shared" si="5"/>
        <v>18300</v>
      </c>
      <c r="M39" s="51">
        <f t="shared" si="6"/>
        <v>18300</v>
      </c>
      <c r="N39" s="51">
        <f t="shared" si="7"/>
        <v>18300</v>
      </c>
      <c r="O39" s="29">
        <f t="shared" si="14"/>
        <v>32040</v>
      </c>
      <c r="P39" s="51">
        <f t="shared" si="15"/>
        <v>18300</v>
      </c>
      <c r="Q39" s="51">
        <v>9150</v>
      </c>
      <c r="R39" s="29">
        <v>4590</v>
      </c>
      <c r="S39" s="29">
        <f t="shared" si="16"/>
        <v>22860</v>
      </c>
      <c r="T39" s="29"/>
    </row>
    <row r="40" spans="1:20" ht="14.25" customHeight="1">
      <c r="A40" s="49" t="s">
        <v>363</v>
      </c>
      <c r="B40" s="49" t="s">
        <v>364</v>
      </c>
      <c r="C40" s="49" t="s">
        <v>365</v>
      </c>
      <c r="D40" s="49" t="s">
        <v>366</v>
      </c>
      <c r="E40" s="49" t="s">
        <v>367</v>
      </c>
      <c r="F40" s="50">
        <v>128</v>
      </c>
      <c r="G40" s="29">
        <f t="shared" si="11"/>
        <v>38400</v>
      </c>
      <c r="H40" s="51">
        <f t="shared" si="12"/>
        <v>12800</v>
      </c>
      <c r="I40" s="51">
        <f t="shared" si="0"/>
        <v>12800</v>
      </c>
      <c r="J40" s="51">
        <f t="shared" si="1"/>
        <v>12800</v>
      </c>
      <c r="K40" s="29">
        <f t="shared" si="13"/>
        <v>12800</v>
      </c>
      <c r="L40" s="51">
        <f t="shared" si="5"/>
        <v>12800</v>
      </c>
      <c r="M40" s="51">
        <v>0</v>
      </c>
      <c r="N40" s="51">
        <v>0</v>
      </c>
      <c r="O40" s="29">
        <f t="shared" si="14"/>
        <v>12800</v>
      </c>
      <c r="P40" s="51">
        <f t="shared" si="15"/>
        <v>12800</v>
      </c>
      <c r="Q40" s="51">
        <v>0</v>
      </c>
      <c r="R40" s="29">
        <v>0</v>
      </c>
      <c r="S40" s="29">
        <f t="shared" si="16"/>
        <v>0</v>
      </c>
      <c r="T40" s="29"/>
    </row>
    <row r="41" spans="1:20" ht="14.25" customHeight="1">
      <c r="A41" s="49" t="s">
        <v>368</v>
      </c>
      <c r="B41" s="49" t="s">
        <v>369</v>
      </c>
      <c r="C41" s="49" t="s">
        <v>370</v>
      </c>
      <c r="D41" s="49" t="s">
        <v>371</v>
      </c>
      <c r="E41" s="49" t="s">
        <v>372</v>
      </c>
      <c r="F41" s="50">
        <v>192</v>
      </c>
      <c r="G41" s="29">
        <f t="shared" si="11"/>
        <v>57600</v>
      </c>
      <c r="H41" s="51">
        <f t="shared" si="12"/>
        <v>19200</v>
      </c>
      <c r="I41" s="51">
        <f t="shared" si="0"/>
        <v>19200</v>
      </c>
      <c r="J41" s="51">
        <f t="shared" si="1"/>
        <v>19200</v>
      </c>
      <c r="K41" s="29">
        <f t="shared" si="13"/>
        <v>19200</v>
      </c>
      <c r="L41" s="51">
        <f t="shared" si="5"/>
        <v>19200</v>
      </c>
      <c r="M41" s="51">
        <v>0</v>
      </c>
      <c r="N41" s="51">
        <v>0</v>
      </c>
      <c r="O41" s="29">
        <f t="shared" si="14"/>
        <v>19200</v>
      </c>
      <c r="P41" s="51">
        <f t="shared" si="15"/>
        <v>19200</v>
      </c>
      <c r="Q41" s="51">
        <v>0</v>
      </c>
      <c r="R41" s="29">
        <v>0</v>
      </c>
      <c r="S41" s="29">
        <f t="shared" si="16"/>
        <v>0</v>
      </c>
      <c r="T41" s="29"/>
    </row>
    <row r="42" spans="1:20" s="14" customFormat="1" ht="14.25" customHeight="1">
      <c r="A42" s="49" t="s">
        <v>373</v>
      </c>
      <c r="B42" s="49" t="s">
        <v>374</v>
      </c>
      <c r="C42" s="49" t="s">
        <v>375</v>
      </c>
      <c r="D42" s="49" t="s">
        <v>376</v>
      </c>
      <c r="E42" s="49" t="s">
        <v>377</v>
      </c>
      <c r="F42" s="50">
        <v>142</v>
      </c>
      <c r="G42" s="35">
        <f t="shared" si="11"/>
        <v>42600</v>
      </c>
      <c r="H42" s="51">
        <f t="shared" si="12"/>
        <v>14200</v>
      </c>
      <c r="I42" s="51">
        <f t="shared" si="0"/>
        <v>14200</v>
      </c>
      <c r="J42" s="51">
        <f t="shared" si="1"/>
        <v>14200</v>
      </c>
      <c r="K42" s="35">
        <f t="shared" si="13"/>
        <v>42600</v>
      </c>
      <c r="L42" s="51">
        <f t="shared" si="5"/>
        <v>14200</v>
      </c>
      <c r="M42" s="51">
        <v>14200</v>
      </c>
      <c r="N42" s="51">
        <v>14200</v>
      </c>
      <c r="O42" s="35">
        <f t="shared" si="14"/>
        <v>27150</v>
      </c>
      <c r="P42" s="51">
        <f t="shared" si="15"/>
        <v>14200</v>
      </c>
      <c r="Q42" s="51">
        <v>9050</v>
      </c>
      <c r="R42" s="35">
        <v>3900</v>
      </c>
      <c r="S42" s="35">
        <f t="shared" si="16"/>
        <v>15450</v>
      </c>
      <c r="T42" s="35"/>
    </row>
    <row r="43" spans="1:20" ht="14.25" customHeight="1">
      <c r="A43" s="49" t="s">
        <v>378</v>
      </c>
      <c r="B43" s="49" t="s">
        <v>379</v>
      </c>
      <c r="C43" s="49" t="s">
        <v>380</v>
      </c>
      <c r="D43" s="49" t="s">
        <v>381</v>
      </c>
      <c r="E43" s="49" t="s">
        <v>382</v>
      </c>
      <c r="F43" s="50">
        <v>187</v>
      </c>
      <c r="G43" s="29">
        <f t="shared" si="11"/>
        <v>56100</v>
      </c>
      <c r="H43" s="51">
        <f t="shared" si="12"/>
        <v>18700</v>
      </c>
      <c r="I43" s="51">
        <f t="shared" si="0"/>
        <v>18700</v>
      </c>
      <c r="J43" s="51">
        <f t="shared" si="1"/>
        <v>18700</v>
      </c>
      <c r="K43" s="29">
        <f t="shared" si="13"/>
        <v>56100</v>
      </c>
      <c r="L43" s="51">
        <f t="shared" si="5"/>
        <v>18700</v>
      </c>
      <c r="M43" s="51">
        <f t="shared" si="6"/>
        <v>18700</v>
      </c>
      <c r="N43" s="51">
        <f t="shared" si="7"/>
        <v>18700</v>
      </c>
      <c r="O43" s="29">
        <f t="shared" si="14"/>
        <v>23550</v>
      </c>
      <c r="P43" s="51">
        <f t="shared" si="15"/>
        <v>18700</v>
      </c>
      <c r="Q43" s="51">
        <v>4850</v>
      </c>
      <c r="R43" s="29">
        <v>0</v>
      </c>
      <c r="S43" s="29">
        <f t="shared" si="16"/>
        <v>32550</v>
      </c>
      <c r="T43" s="29"/>
    </row>
    <row r="44" spans="1:20" ht="14.25" customHeight="1">
      <c r="A44" s="49" t="s">
        <v>383</v>
      </c>
      <c r="B44" s="49" t="s">
        <v>384</v>
      </c>
      <c r="C44" s="49" t="s">
        <v>385</v>
      </c>
      <c r="D44" s="49" t="s">
        <v>386</v>
      </c>
      <c r="E44" s="49" t="s">
        <v>387</v>
      </c>
      <c r="F44" s="50">
        <v>182</v>
      </c>
      <c r="G44" s="29">
        <f t="shared" si="11"/>
        <v>54600</v>
      </c>
      <c r="H44" s="51">
        <f t="shared" si="12"/>
        <v>18200</v>
      </c>
      <c r="I44" s="51">
        <f t="shared" si="0"/>
        <v>18200</v>
      </c>
      <c r="J44" s="51">
        <f t="shared" si="1"/>
        <v>18200</v>
      </c>
      <c r="K44" s="29">
        <f t="shared" si="13"/>
        <v>54600</v>
      </c>
      <c r="L44" s="51">
        <f t="shared" si="5"/>
        <v>18200</v>
      </c>
      <c r="M44" s="51">
        <f t="shared" si="6"/>
        <v>18200</v>
      </c>
      <c r="N44" s="51">
        <f t="shared" si="7"/>
        <v>18200</v>
      </c>
      <c r="O44" s="29">
        <f t="shared" si="14"/>
        <v>40300</v>
      </c>
      <c r="P44" s="51">
        <f t="shared" si="15"/>
        <v>18200</v>
      </c>
      <c r="Q44" s="51">
        <v>18200</v>
      </c>
      <c r="R44" s="29">
        <v>3900</v>
      </c>
      <c r="S44" s="29">
        <f t="shared" si="16"/>
        <v>14300</v>
      </c>
      <c r="T44" s="29"/>
    </row>
    <row r="45" spans="1:20" ht="14.25" customHeight="1">
      <c r="A45" s="49" t="s">
        <v>388</v>
      </c>
      <c r="B45" s="49" t="s">
        <v>389</v>
      </c>
      <c r="C45" s="49" t="s">
        <v>390</v>
      </c>
      <c r="D45" s="49" t="s">
        <v>391</v>
      </c>
      <c r="E45" s="49" t="s">
        <v>392</v>
      </c>
      <c r="F45" s="50">
        <v>197</v>
      </c>
      <c r="G45" s="29">
        <f t="shared" si="11"/>
        <v>59100</v>
      </c>
      <c r="H45" s="51">
        <f t="shared" si="12"/>
        <v>19700</v>
      </c>
      <c r="I45" s="51">
        <f t="shared" si="0"/>
        <v>19700</v>
      </c>
      <c r="J45" s="51">
        <f t="shared" si="1"/>
        <v>19700</v>
      </c>
      <c r="K45" s="29">
        <f t="shared" si="13"/>
        <v>19700</v>
      </c>
      <c r="L45" s="51">
        <f t="shared" si="5"/>
        <v>19700</v>
      </c>
      <c r="M45" s="51">
        <v>0</v>
      </c>
      <c r="N45" s="51">
        <v>0</v>
      </c>
      <c r="O45" s="29">
        <f t="shared" si="14"/>
        <v>19700</v>
      </c>
      <c r="P45" s="51">
        <f t="shared" si="15"/>
        <v>19700</v>
      </c>
      <c r="Q45" s="51">
        <v>0</v>
      </c>
      <c r="R45" s="52">
        <v>0</v>
      </c>
      <c r="S45" s="29">
        <f t="shared" si="16"/>
        <v>0</v>
      </c>
      <c r="T45" s="52"/>
    </row>
    <row r="46" spans="1:21" ht="14.25" customHeight="1">
      <c r="A46" s="49" t="s">
        <v>393</v>
      </c>
      <c r="B46" s="49" t="s">
        <v>394</v>
      </c>
      <c r="C46" s="49" t="s">
        <v>395</v>
      </c>
      <c r="D46" s="49" t="s">
        <v>396</v>
      </c>
      <c r="E46" s="49" t="s">
        <v>397</v>
      </c>
      <c r="F46" s="50">
        <v>140</v>
      </c>
      <c r="G46" s="29">
        <f t="shared" si="11"/>
        <v>42000</v>
      </c>
      <c r="H46" s="51">
        <f t="shared" si="12"/>
        <v>14000</v>
      </c>
      <c r="I46" s="51">
        <f t="shared" si="0"/>
        <v>14000</v>
      </c>
      <c r="J46" s="51">
        <f t="shared" si="1"/>
        <v>14000</v>
      </c>
      <c r="K46" s="29">
        <f t="shared" si="13"/>
        <v>42000</v>
      </c>
      <c r="L46" s="51">
        <f t="shared" si="5"/>
        <v>14000</v>
      </c>
      <c r="M46" s="51">
        <f t="shared" si="6"/>
        <v>14000</v>
      </c>
      <c r="N46" s="51">
        <f t="shared" si="7"/>
        <v>14000</v>
      </c>
      <c r="O46" s="29">
        <f t="shared" si="14"/>
        <v>28000</v>
      </c>
      <c r="P46" s="51">
        <f t="shared" si="15"/>
        <v>14000</v>
      </c>
      <c r="Q46" s="51">
        <v>14000</v>
      </c>
      <c r="R46" s="29">
        <v>0</v>
      </c>
      <c r="S46" s="29">
        <f t="shared" si="16"/>
        <v>14000</v>
      </c>
      <c r="T46" s="29"/>
      <c r="U46" s="29"/>
    </row>
    <row r="47" spans="1:21" ht="14.25">
      <c r="A47" s="49" t="s">
        <v>398</v>
      </c>
      <c r="B47" s="49" t="s">
        <v>399</v>
      </c>
      <c r="C47" s="49" t="s">
        <v>400</v>
      </c>
      <c r="D47" s="49" t="s">
        <v>401</v>
      </c>
      <c r="E47" s="49" t="s">
        <v>402</v>
      </c>
      <c r="F47" s="50">
        <v>198</v>
      </c>
      <c r="G47" s="29">
        <f t="shared" si="11"/>
        <v>59400</v>
      </c>
      <c r="H47" s="51">
        <f t="shared" si="12"/>
        <v>19800</v>
      </c>
      <c r="I47" s="51">
        <f t="shared" si="0"/>
        <v>19800</v>
      </c>
      <c r="J47" s="51">
        <f t="shared" si="1"/>
        <v>19800</v>
      </c>
      <c r="K47" s="29">
        <f t="shared" si="13"/>
        <v>59400</v>
      </c>
      <c r="L47" s="51">
        <f t="shared" si="5"/>
        <v>19800</v>
      </c>
      <c r="M47" s="51">
        <f t="shared" si="6"/>
        <v>19800</v>
      </c>
      <c r="N47" s="51">
        <f t="shared" si="7"/>
        <v>19800</v>
      </c>
      <c r="O47" s="29">
        <f t="shared" si="14"/>
        <v>25560</v>
      </c>
      <c r="P47" s="51">
        <f t="shared" si="15"/>
        <v>19800</v>
      </c>
      <c r="Q47" s="51">
        <v>0</v>
      </c>
      <c r="R47" s="29">
        <v>5760</v>
      </c>
      <c r="S47" s="29">
        <f t="shared" si="16"/>
        <v>33840</v>
      </c>
      <c r="T47" s="29"/>
      <c r="U47" s="29"/>
    </row>
    <row r="48" spans="1:21" ht="14.25">
      <c r="A48" s="49" t="s">
        <v>403</v>
      </c>
      <c r="B48" s="49" t="s">
        <v>404</v>
      </c>
      <c r="C48" s="49" t="s">
        <v>405</v>
      </c>
      <c r="D48" s="49" t="s">
        <v>406</v>
      </c>
      <c r="E48" s="49" t="s">
        <v>407</v>
      </c>
      <c r="F48" s="50">
        <v>200</v>
      </c>
      <c r="G48" s="29">
        <f t="shared" si="11"/>
        <v>60000</v>
      </c>
      <c r="H48" s="51">
        <f t="shared" si="12"/>
        <v>20000</v>
      </c>
      <c r="I48" s="51">
        <f t="shared" si="0"/>
        <v>20000</v>
      </c>
      <c r="J48" s="51">
        <f t="shared" si="1"/>
        <v>20000</v>
      </c>
      <c r="K48" s="29">
        <f t="shared" si="13"/>
        <v>20000</v>
      </c>
      <c r="L48" s="51">
        <f t="shared" si="5"/>
        <v>20000</v>
      </c>
      <c r="M48" s="51">
        <v>0</v>
      </c>
      <c r="N48" s="51">
        <v>0</v>
      </c>
      <c r="O48" s="29">
        <f t="shared" si="14"/>
        <v>20000</v>
      </c>
      <c r="P48" s="51">
        <f t="shared" si="15"/>
        <v>20000</v>
      </c>
      <c r="Q48" s="51">
        <v>0</v>
      </c>
      <c r="R48" s="29">
        <v>0</v>
      </c>
      <c r="S48" s="29">
        <f t="shared" si="16"/>
        <v>0</v>
      </c>
      <c r="T48" s="29"/>
      <c r="U48" s="29"/>
    </row>
    <row r="49" spans="1:21" ht="14.25">
      <c r="A49" s="49" t="s">
        <v>408</v>
      </c>
      <c r="B49" s="49" t="s">
        <v>409</v>
      </c>
      <c r="C49" s="49" t="s">
        <v>410</v>
      </c>
      <c r="D49" s="49" t="s">
        <v>411</v>
      </c>
      <c r="E49" s="49" t="s">
        <v>412</v>
      </c>
      <c r="F49" s="50">
        <v>200</v>
      </c>
      <c r="G49" s="29">
        <f t="shared" si="11"/>
        <v>60000</v>
      </c>
      <c r="H49" s="51">
        <f t="shared" si="12"/>
        <v>20000</v>
      </c>
      <c r="I49" s="51">
        <f t="shared" si="0"/>
        <v>20000</v>
      </c>
      <c r="J49" s="51">
        <f t="shared" si="1"/>
        <v>20000</v>
      </c>
      <c r="K49" s="29">
        <f t="shared" si="13"/>
        <v>60000</v>
      </c>
      <c r="L49" s="51">
        <f t="shared" si="5"/>
        <v>20000</v>
      </c>
      <c r="M49" s="51">
        <f t="shared" si="6"/>
        <v>20000</v>
      </c>
      <c r="N49" s="51">
        <f t="shared" si="7"/>
        <v>20000</v>
      </c>
      <c r="O49" s="29">
        <f t="shared" si="14"/>
        <v>40800</v>
      </c>
      <c r="P49" s="51">
        <f t="shared" si="15"/>
        <v>20000</v>
      </c>
      <c r="Q49" s="51">
        <v>13000</v>
      </c>
      <c r="R49" s="29">
        <v>7800</v>
      </c>
      <c r="S49" s="29">
        <f t="shared" si="16"/>
        <v>19200</v>
      </c>
      <c r="T49" s="29"/>
      <c r="U49" s="29"/>
    </row>
    <row r="50" spans="1:21" ht="14.25">
      <c r="A50" s="49" t="s">
        <v>413</v>
      </c>
      <c r="B50" s="49" t="s">
        <v>414</v>
      </c>
      <c r="C50" s="49" t="s">
        <v>415</v>
      </c>
      <c r="D50" s="49" t="s">
        <v>416</v>
      </c>
      <c r="E50" s="49" t="s">
        <v>417</v>
      </c>
      <c r="F50" s="50">
        <v>200</v>
      </c>
      <c r="G50" s="29">
        <f t="shared" si="11"/>
        <v>60000</v>
      </c>
      <c r="H50" s="51">
        <f t="shared" si="12"/>
        <v>20000</v>
      </c>
      <c r="I50" s="51">
        <f t="shared" si="0"/>
        <v>20000</v>
      </c>
      <c r="J50" s="51">
        <f t="shared" si="1"/>
        <v>20000</v>
      </c>
      <c r="K50" s="29">
        <f t="shared" si="13"/>
        <v>20000</v>
      </c>
      <c r="L50" s="51">
        <f t="shared" si="5"/>
        <v>20000</v>
      </c>
      <c r="M50" s="51">
        <v>0</v>
      </c>
      <c r="N50" s="51">
        <v>0</v>
      </c>
      <c r="O50" s="29">
        <f t="shared" si="14"/>
        <v>20000</v>
      </c>
      <c r="P50" s="51">
        <f t="shared" si="15"/>
        <v>20000</v>
      </c>
      <c r="Q50" s="51">
        <v>0</v>
      </c>
      <c r="R50" s="29">
        <v>0</v>
      </c>
      <c r="S50" s="29">
        <f t="shared" si="16"/>
        <v>0</v>
      </c>
      <c r="T50" s="29"/>
      <c r="U50" s="29"/>
    </row>
    <row r="51" spans="1:21" ht="14.25">
      <c r="A51" s="49" t="s">
        <v>418</v>
      </c>
      <c r="B51" s="49" t="s">
        <v>419</v>
      </c>
      <c r="C51" s="49" t="s">
        <v>420</v>
      </c>
      <c r="D51" s="49" t="s">
        <v>421</v>
      </c>
      <c r="E51" s="49" t="s">
        <v>422</v>
      </c>
      <c r="F51" s="50">
        <v>200</v>
      </c>
      <c r="G51" s="29">
        <f t="shared" si="11"/>
        <v>60000</v>
      </c>
      <c r="H51" s="51">
        <f t="shared" si="12"/>
        <v>20000</v>
      </c>
      <c r="I51" s="51">
        <f t="shared" si="0"/>
        <v>20000</v>
      </c>
      <c r="J51" s="51">
        <f t="shared" si="1"/>
        <v>20000</v>
      </c>
      <c r="K51" s="29">
        <f t="shared" si="13"/>
        <v>60000</v>
      </c>
      <c r="L51" s="51">
        <f t="shared" si="5"/>
        <v>20000</v>
      </c>
      <c r="M51" s="51">
        <f t="shared" si="6"/>
        <v>20000</v>
      </c>
      <c r="N51" s="51">
        <f t="shared" si="7"/>
        <v>20000</v>
      </c>
      <c r="O51" s="29">
        <f t="shared" si="14"/>
        <v>52000</v>
      </c>
      <c r="P51" s="51">
        <f t="shared" si="15"/>
        <v>20000</v>
      </c>
      <c r="Q51" s="51">
        <v>20000</v>
      </c>
      <c r="R51" s="29">
        <v>12000</v>
      </c>
      <c r="S51" s="29">
        <f t="shared" si="16"/>
        <v>8000</v>
      </c>
      <c r="T51" s="29"/>
      <c r="U51" s="29"/>
    </row>
    <row r="52" spans="1:21" ht="14.25">
      <c r="A52" s="49" t="s">
        <v>423</v>
      </c>
      <c r="B52" s="49" t="s">
        <v>424</v>
      </c>
      <c r="C52" s="49" t="s">
        <v>425</v>
      </c>
      <c r="D52" s="49" t="s">
        <v>426</v>
      </c>
      <c r="E52" s="49" t="s">
        <v>427</v>
      </c>
      <c r="F52" s="50">
        <v>200</v>
      </c>
      <c r="G52" s="29">
        <f t="shared" si="11"/>
        <v>60000</v>
      </c>
      <c r="H52" s="51">
        <f t="shared" si="12"/>
        <v>20000</v>
      </c>
      <c r="I52" s="51">
        <f t="shared" si="0"/>
        <v>20000</v>
      </c>
      <c r="J52" s="51">
        <f t="shared" si="1"/>
        <v>20000</v>
      </c>
      <c r="K52" s="29">
        <f t="shared" si="13"/>
        <v>60000</v>
      </c>
      <c r="L52" s="51">
        <f t="shared" si="5"/>
        <v>20000</v>
      </c>
      <c r="M52" s="51">
        <f t="shared" si="6"/>
        <v>20000</v>
      </c>
      <c r="N52" s="51">
        <f t="shared" si="7"/>
        <v>20000</v>
      </c>
      <c r="O52" s="29">
        <f t="shared" si="14"/>
        <v>33550</v>
      </c>
      <c r="P52" s="51">
        <f t="shared" si="15"/>
        <v>20000</v>
      </c>
      <c r="Q52" s="51">
        <v>9050</v>
      </c>
      <c r="R52" s="29">
        <v>4500</v>
      </c>
      <c r="S52" s="29">
        <f t="shared" si="16"/>
        <v>26450</v>
      </c>
      <c r="T52" s="29"/>
      <c r="U52" s="29"/>
    </row>
    <row r="53" spans="1:21" ht="14.25">
      <c r="A53" s="49" t="s">
        <v>428</v>
      </c>
      <c r="B53" s="49" t="s">
        <v>429</v>
      </c>
      <c r="C53" s="49" t="s">
        <v>430</v>
      </c>
      <c r="D53" s="49" t="s">
        <v>431</v>
      </c>
      <c r="E53" s="49" t="s">
        <v>432</v>
      </c>
      <c r="F53" s="50">
        <v>200</v>
      </c>
      <c r="G53" s="29">
        <f t="shared" si="11"/>
        <v>60000</v>
      </c>
      <c r="H53" s="51">
        <f t="shared" si="12"/>
        <v>20000</v>
      </c>
      <c r="I53" s="51">
        <f t="shared" si="0"/>
        <v>20000</v>
      </c>
      <c r="J53" s="51">
        <f t="shared" si="1"/>
        <v>20000</v>
      </c>
      <c r="K53" s="29">
        <f t="shared" si="13"/>
        <v>60000</v>
      </c>
      <c r="L53" s="51">
        <f t="shared" si="5"/>
        <v>20000</v>
      </c>
      <c r="M53" s="51">
        <f t="shared" si="6"/>
        <v>20000</v>
      </c>
      <c r="N53" s="51">
        <f t="shared" si="7"/>
        <v>20000</v>
      </c>
      <c r="O53" s="29">
        <f t="shared" si="14"/>
        <v>32000</v>
      </c>
      <c r="P53" s="51">
        <f t="shared" si="15"/>
        <v>20000</v>
      </c>
      <c r="Q53" s="51">
        <v>8100</v>
      </c>
      <c r="R53" s="29">
        <v>3900</v>
      </c>
      <c r="S53" s="29">
        <f t="shared" si="16"/>
        <v>28000</v>
      </c>
      <c r="T53" s="29"/>
      <c r="U53" s="29"/>
    </row>
    <row r="54" spans="1:21" ht="14.25">
      <c r="A54" s="49" t="s">
        <v>433</v>
      </c>
      <c r="B54" s="49" t="s">
        <v>434</v>
      </c>
      <c r="C54" s="49" t="s">
        <v>435</v>
      </c>
      <c r="D54" s="49" t="s">
        <v>436</v>
      </c>
      <c r="E54" s="49" t="s">
        <v>437</v>
      </c>
      <c r="F54" s="50">
        <v>135</v>
      </c>
      <c r="G54" s="29">
        <f t="shared" si="11"/>
        <v>40500</v>
      </c>
      <c r="H54" s="51">
        <f t="shared" si="12"/>
        <v>13500</v>
      </c>
      <c r="I54" s="51">
        <f t="shared" si="0"/>
        <v>13500</v>
      </c>
      <c r="J54" s="51">
        <f t="shared" si="1"/>
        <v>13500</v>
      </c>
      <c r="K54" s="29">
        <f t="shared" si="13"/>
        <v>40500</v>
      </c>
      <c r="L54" s="51">
        <f t="shared" si="5"/>
        <v>13500</v>
      </c>
      <c r="M54" s="51">
        <f t="shared" si="6"/>
        <v>13500</v>
      </c>
      <c r="N54" s="51">
        <f t="shared" si="7"/>
        <v>13500</v>
      </c>
      <c r="O54" s="29">
        <f t="shared" si="14"/>
        <v>24150</v>
      </c>
      <c r="P54" s="51">
        <f t="shared" si="15"/>
        <v>13500</v>
      </c>
      <c r="Q54" s="51">
        <v>6300</v>
      </c>
      <c r="R54" s="29">
        <v>4350</v>
      </c>
      <c r="S54" s="29">
        <f t="shared" si="16"/>
        <v>16350</v>
      </c>
      <c r="T54" s="29"/>
      <c r="U54" s="29"/>
    </row>
    <row r="55" spans="1:21" ht="14.25">
      <c r="A55" s="49" t="s">
        <v>438</v>
      </c>
      <c r="B55" s="49" t="s">
        <v>439</v>
      </c>
      <c r="C55" s="49" t="s">
        <v>440</v>
      </c>
      <c r="D55" s="49" t="s">
        <v>441</v>
      </c>
      <c r="E55" s="49" t="s">
        <v>442</v>
      </c>
      <c r="F55" s="50">
        <v>200</v>
      </c>
      <c r="G55" s="29">
        <f t="shared" si="11"/>
        <v>60000</v>
      </c>
      <c r="H55" s="51">
        <f t="shared" si="12"/>
        <v>20000</v>
      </c>
      <c r="I55" s="51">
        <f t="shared" si="0"/>
        <v>20000</v>
      </c>
      <c r="J55" s="51">
        <f t="shared" si="1"/>
        <v>20000</v>
      </c>
      <c r="K55" s="29">
        <f t="shared" si="13"/>
        <v>60000</v>
      </c>
      <c r="L55" s="51">
        <f t="shared" si="5"/>
        <v>20000</v>
      </c>
      <c r="M55" s="51">
        <f t="shared" si="6"/>
        <v>20000</v>
      </c>
      <c r="N55" s="51">
        <f t="shared" si="7"/>
        <v>20000</v>
      </c>
      <c r="O55" s="29">
        <f t="shared" si="14"/>
        <v>33550</v>
      </c>
      <c r="P55" s="51">
        <f t="shared" si="15"/>
        <v>20000</v>
      </c>
      <c r="Q55" s="51">
        <v>7550</v>
      </c>
      <c r="R55" s="29">
        <v>6000</v>
      </c>
      <c r="S55" s="29">
        <f t="shared" si="16"/>
        <v>26450</v>
      </c>
      <c r="T55" s="29"/>
      <c r="U55" s="29"/>
    </row>
    <row r="56" spans="1:21" ht="14.25">
      <c r="A56" s="49" t="s">
        <v>443</v>
      </c>
      <c r="B56" s="49" t="s">
        <v>444</v>
      </c>
      <c r="C56" s="49" t="s">
        <v>445</v>
      </c>
      <c r="D56" s="49" t="s">
        <v>446</v>
      </c>
      <c r="E56" s="49" t="s">
        <v>447</v>
      </c>
      <c r="F56" s="50">
        <v>200</v>
      </c>
      <c r="G56" s="29">
        <f t="shared" si="11"/>
        <v>60000</v>
      </c>
      <c r="H56" s="51">
        <f t="shared" si="12"/>
        <v>20000</v>
      </c>
      <c r="I56" s="51">
        <f t="shared" si="0"/>
        <v>20000</v>
      </c>
      <c r="J56" s="51">
        <f t="shared" si="1"/>
        <v>20000</v>
      </c>
      <c r="K56" s="29">
        <f t="shared" si="13"/>
        <v>60000</v>
      </c>
      <c r="L56" s="51">
        <f t="shared" si="5"/>
        <v>20000</v>
      </c>
      <c r="M56" s="51">
        <f t="shared" si="6"/>
        <v>20000</v>
      </c>
      <c r="N56" s="51">
        <f t="shared" si="7"/>
        <v>20000</v>
      </c>
      <c r="O56" s="29">
        <f t="shared" si="14"/>
        <v>39000</v>
      </c>
      <c r="P56" s="51">
        <f t="shared" si="15"/>
        <v>20000</v>
      </c>
      <c r="Q56" s="51">
        <v>13000</v>
      </c>
      <c r="R56" s="29">
        <v>6000</v>
      </c>
      <c r="S56" s="29">
        <f t="shared" si="16"/>
        <v>21000</v>
      </c>
      <c r="T56" s="29"/>
      <c r="U56" s="29"/>
    </row>
    <row r="57" spans="1:21" ht="14.25">
      <c r="A57" s="49" t="s">
        <v>448</v>
      </c>
      <c r="B57" s="49" t="s">
        <v>449</v>
      </c>
      <c r="C57" s="49" t="s">
        <v>450</v>
      </c>
      <c r="D57" s="49" t="s">
        <v>451</v>
      </c>
      <c r="E57" s="49" t="s">
        <v>452</v>
      </c>
      <c r="F57" s="50">
        <v>200</v>
      </c>
      <c r="G57" s="29">
        <f t="shared" si="11"/>
        <v>60000</v>
      </c>
      <c r="H57" s="51">
        <f t="shared" si="12"/>
        <v>20000</v>
      </c>
      <c r="I57" s="51">
        <f t="shared" si="0"/>
        <v>20000</v>
      </c>
      <c r="J57" s="51">
        <f t="shared" si="1"/>
        <v>20000</v>
      </c>
      <c r="K57" s="29">
        <f t="shared" si="13"/>
        <v>60000</v>
      </c>
      <c r="L57" s="51">
        <f t="shared" si="5"/>
        <v>20000</v>
      </c>
      <c r="M57" s="51">
        <f t="shared" si="6"/>
        <v>20000</v>
      </c>
      <c r="N57" s="51">
        <f t="shared" si="7"/>
        <v>20000</v>
      </c>
      <c r="O57" s="29">
        <f t="shared" si="14"/>
        <v>28500</v>
      </c>
      <c r="P57" s="51">
        <f t="shared" si="15"/>
        <v>20000</v>
      </c>
      <c r="Q57" s="51">
        <v>8500</v>
      </c>
      <c r="R57" s="29">
        <v>0</v>
      </c>
      <c r="S57" s="29">
        <f t="shared" si="16"/>
        <v>31500</v>
      </c>
      <c r="T57" s="29"/>
      <c r="U57" s="29"/>
    </row>
    <row r="58" spans="1:21" ht="14.25">
      <c r="A58" s="49" t="s">
        <v>453</v>
      </c>
      <c r="B58" s="49" t="s">
        <v>454</v>
      </c>
      <c r="C58" s="49" t="s">
        <v>455</v>
      </c>
      <c r="D58" s="49" t="s">
        <v>456</v>
      </c>
      <c r="E58" s="49" t="s">
        <v>457</v>
      </c>
      <c r="F58" s="50">
        <v>200</v>
      </c>
      <c r="G58" s="29">
        <f t="shared" si="11"/>
        <v>60000</v>
      </c>
      <c r="H58" s="51">
        <f t="shared" si="12"/>
        <v>20000</v>
      </c>
      <c r="I58" s="51">
        <f t="shared" si="0"/>
        <v>20000</v>
      </c>
      <c r="J58" s="51">
        <f t="shared" si="1"/>
        <v>20000</v>
      </c>
      <c r="K58" s="29">
        <f t="shared" si="13"/>
        <v>60000</v>
      </c>
      <c r="L58" s="51">
        <f t="shared" si="5"/>
        <v>20000</v>
      </c>
      <c r="M58" s="51">
        <f t="shared" si="6"/>
        <v>20000</v>
      </c>
      <c r="N58" s="51">
        <f t="shared" si="7"/>
        <v>20000</v>
      </c>
      <c r="O58" s="29">
        <f t="shared" si="14"/>
        <v>33000</v>
      </c>
      <c r="P58" s="51">
        <f t="shared" si="15"/>
        <v>20000</v>
      </c>
      <c r="Q58" s="51">
        <v>10000</v>
      </c>
      <c r="R58" s="29">
        <v>3000</v>
      </c>
      <c r="S58" s="29">
        <f t="shared" si="16"/>
        <v>27000</v>
      </c>
      <c r="T58" s="29"/>
      <c r="U58" s="29"/>
    </row>
    <row r="59" spans="1:21" ht="14.25">
      <c r="A59" s="49" t="s">
        <v>458</v>
      </c>
      <c r="B59" s="49" t="s">
        <v>459</v>
      </c>
      <c r="C59" s="49" t="s">
        <v>460</v>
      </c>
      <c r="D59" s="49" t="s">
        <v>461</v>
      </c>
      <c r="E59" s="49" t="s">
        <v>462</v>
      </c>
      <c r="F59" s="50">
        <v>198</v>
      </c>
      <c r="G59" s="29">
        <f t="shared" si="11"/>
        <v>59400</v>
      </c>
      <c r="H59" s="51">
        <f t="shared" si="12"/>
        <v>19800</v>
      </c>
      <c r="I59" s="51">
        <f t="shared" si="0"/>
        <v>19800</v>
      </c>
      <c r="J59" s="51">
        <f t="shared" si="1"/>
        <v>19800</v>
      </c>
      <c r="K59" s="29">
        <f t="shared" si="13"/>
        <v>59400</v>
      </c>
      <c r="L59" s="51">
        <f t="shared" si="5"/>
        <v>19800</v>
      </c>
      <c r="M59" s="51">
        <f t="shared" si="6"/>
        <v>19800</v>
      </c>
      <c r="N59" s="51">
        <f t="shared" si="7"/>
        <v>19800</v>
      </c>
      <c r="O59" s="29">
        <f t="shared" si="14"/>
        <v>45900</v>
      </c>
      <c r="P59" s="51">
        <f t="shared" si="15"/>
        <v>19800</v>
      </c>
      <c r="Q59" s="51">
        <v>19800</v>
      </c>
      <c r="R59" s="29">
        <v>6300</v>
      </c>
      <c r="S59" s="29">
        <f t="shared" si="16"/>
        <v>13500</v>
      </c>
      <c r="T59" s="29"/>
      <c r="U59" s="29"/>
    </row>
    <row r="60" spans="1:21" ht="14.25">
      <c r="A60" s="49" t="s">
        <v>463</v>
      </c>
      <c r="B60" s="49" t="s">
        <v>464</v>
      </c>
      <c r="C60" s="49" t="s">
        <v>465</v>
      </c>
      <c r="D60" s="49" t="s">
        <v>466</v>
      </c>
      <c r="E60" s="49" t="s">
        <v>467</v>
      </c>
      <c r="F60" s="50">
        <v>159</v>
      </c>
      <c r="G60" s="29">
        <f t="shared" si="11"/>
        <v>47700</v>
      </c>
      <c r="H60" s="51">
        <f t="shared" si="12"/>
        <v>15900</v>
      </c>
      <c r="I60" s="51">
        <f t="shared" si="0"/>
        <v>15900</v>
      </c>
      <c r="J60" s="51">
        <f t="shared" si="1"/>
        <v>15900</v>
      </c>
      <c r="K60" s="29">
        <f t="shared" si="13"/>
        <v>47700</v>
      </c>
      <c r="L60" s="51">
        <f t="shared" si="5"/>
        <v>15900</v>
      </c>
      <c r="M60" s="51">
        <f t="shared" si="6"/>
        <v>15900</v>
      </c>
      <c r="N60" s="51">
        <f t="shared" si="7"/>
        <v>15900</v>
      </c>
      <c r="O60" s="29">
        <f t="shared" si="14"/>
        <v>30900</v>
      </c>
      <c r="P60" s="51">
        <f t="shared" si="15"/>
        <v>15900</v>
      </c>
      <c r="Q60" s="51">
        <v>15000</v>
      </c>
      <c r="R60" s="29">
        <v>0</v>
      </c>
      <c r="S60" s="29">
        <f t="shared" si="16"/>
        <v>16800</v>
      </c>
      <c r="T60" s="29"/>
      <c r="U60" s="29"/>
    </row>
    <row r="61" spans="1:21" ht="14.25">
      <c r="A61" s="49" t="s">
        <v>468</v>
      </c>
      <c r="B61" s="49" t="s">
        <v>469</v>
      </c>
      <c r="C61" s="49" t="s">
        <v>470</v>
      </c>
      <c r="D61" s="49" t="s">
        <v>471</v>
      </c>
      <c r="E61" s="49" t="s">
        <v>472</v>
      </c>
      <c r="F61" s="50">
        <v>180</v>
      </c>
      <c r="G61" s="29">
        <f t="shared" si="11"/>
        <v>54000</v>
      </c>
      <c r="H61" s="51">
        <f t="shared" si="12"/>
        <v>18000</v>
      </c>
      <c r="I61" s="51">
        <f t="shared" si="0"/>
        <v>18000</v>
      </c>
      <c r="J61" s="51">
        <f t="shared" si="1"/>
        <v>18000</v>
      </c>
      <c r="K61" s="29">
        <f t="shared" si="13"/>
        <v>54000</v>
      </c>
      <c r="L61" s="51">
        <f t="shared" si="5"/>
        <v>18000</v>
      </c>
      <c r="M61" s="51">
        <f t="shared" si="6"/>
        <v>18000</v>
      </c>
      <c r="N61" s="51">
        <f t="shared" si="7"/>
        <v>18000</v>
      </c>
      <c r="O61" s="29">
        <f t="shared" si="14"/>
        <v>24600</v>
      </c>
      <c r="P61" s="51">
        <f t="shared" si="15"/>
        <v>18000</v>
      </c>
      <c r="Q61" s="51">
        <v>3000</v>
      </c>
      <c r="R61" s="29">
        <v>3600</v>
      </c>
      <c r="S61" s="29">
        <f t="shared" si="16"/>
        <v>29400</v>
      </c>
      <c r="T61" s="29"/>
      <c r="U61" s="29"/>
    </row>
    <row r="62" spans="1:21" ht="14.25">
      <c r="A62" s="49" t="s">
        <v>473</v>
      </c>
      <c r="B62" s="49" t="s">
        <v>474</v>
      </c>
      <c r="C62" s="49" t="s">
        <v>475</v>
      </c>
      <c r="D62" s="49" t="s">
        <v>476</v>
      </c>
      <c r="E62" s="49" t="s">
        <v>477</v>
      </c>
      <c r="F62" s="50">
        <v>170</v>
      </c>
      <c r="G62" s="29">
        <f t="shared" si="11"/>
        <v>51000</v>
      </c>
      <c r="H62" s="51">
        <f t="shared" si="12"/>
        <v>17000</v>
      </c>
      <c r="I62" s="51">
        <f t="shared" si="0"/>
        <v>17000</v>
      </c>
      <c r="J62" s="51">
        <f t="shared" si="1"/>
        <v>17000</v>
      </c>
      <c r="K62" s="29">
        <f t="shared" si="13"/>
        <v>51000</v>
      </c>
      <c r="L62" s="51">
        <f t="shared" si="5"/>
        <v>17000</v>
      </c>
      <c r="M62" s="51">
        <f t="shared" si="6"/>
        <v>17000</v>
      </c>
      <c r="N62" s="51">
        <f t="shared" si="7"/>
        <v>17000</v>
      </c>
      <c r="O62" s="29">
        <f t="shared" si="14"/>
        <v>29100</v>
      </c>
      <c r="P62" s="51">
        <f t="shared" si="15"/>
        <v>17000</v>
      </c>
      <c r="Q62" s="51">
        <v>8500</v>
      </c>
      <c r="R62" s="29">
        <v>3600</v>
      </c>
      <c r="S62" s="29">
        <f t="shared" si="16"/>
        <v>21900</v>
      </c>
      <c r="T62" s="29"/>
      <c r="U62" s="29"/>
    </row>
    <row r="63" spans="1:21" ht="14.25">
      <c r="A63" s="49" t="s">
        <v>478</v>
      </c>
      <c r="B63" s="49" t="s">
        <v>479</v>
      </c>
      <c r="C63" s="49" t="s">
        <v>480</v>
      </c>
      <c r="D63" s="49" t="s">
        <v>481</v>
      </c>
      <c r="E63" s="49" t="s">
        <v>482</v>
      </c>
      <c r="F63" s="50">
        <v>173</v>
      </c>
      <c r="G63" s="29">
        <f t="shared" si="11"/>
        <v>51900</v>
      </c>
      <c r="H63" s="51">
        <f t="shared" si="12"/>
        <v>17300</v>
      </c>
      <c r="I63" s="51">
        <f t="shared" si="0"/>
        <v>17300</v>
      </c>
      <c r="J63" s="51">
        <f t="shared" si="1"/>
        <v>17300</v>
      </c>
      <c r="K63" s="29">
        <f t="shared" si="13"/>
        <v>51900</v>
      </c>
      <c r="L63" s="51">
        <f t="shared" si="5"/>
        <v>17300</v>
      </c>
      <c r="M63" s="51">
        <f t="shared" si="6"/>
        <v>17300</v>
      </c>
      <c r="N63" s="51">
        <f t="shared" si="7"/>
        <v>17300</v>
      </c>
      <c r="O63" s="29">
        <f t="shared" si="14"/>
        <v>28800</v>
      </c>
      <c r="P63" s="51">
        <f t="shared" si="15"/>
        <v>17300</v>
      </c>
      <c r="Q63" s="51">
        <v>8500</v>
      </c>
      <c r="R63" s="29">
        <v>3000</v>
      </c>
      <c r="S63" s="29">
        <f t="shared" si="16"/>
        <v>23100</v>
      </c>
      <c r="T63" s="29"/>
      <c r="U63" s="29"/>
    </row>
    <row r="64" spans="1:21" ht="14.25">
      <c r="A64" s="49" t="s">
        <v>483</v>
      </c>
      <c r="B64" s="49" t="s">
        <v>484</v>
      </c>
      <c r="C64" s="49" t="s">
        <v>485</v>
      </c>
      <c r="D64" s="49" t="s">
        <v>486</v>
      </c>
      <c r="E64" s="49" t="s">
        <v>487</v>
      </c>
      <c r="F64" s="50">
        <v>200</v>
      </c>
      <c r="G64" s="29">
        <f t="shared" si="11"/>
        <v>60000</v>
      </c>
      <c r="H64" s="51">
        <f t="shared" si="12"/>
        <v>20000</v>
      </c>
      <c r="I64" s="51">
        <f t="shared" si="0"/>
        <v>20000</v>
      </c>
      <c r="J64" s="51">
        <f t="shared" si="1"/>
        <v>20000</v>
      </c>
      <c r="K64" s="29">
        <f t="shared" si="13"/>
        <v>60000</v>
      </c>
      <c r="L64" s="51">
        <f t="shared" si="5"/>
        <v>20000</v>
      </c>
      <c r="M64" s="51">
        <f t="shared" si="6"/>
        <v>20000</v>
      </c>
      <c r="N64" s="51">
        <f t="shared" si="7"/>
        <v>20000</v>
      </c>
      <c r="O64" s="29">
        <f t="shared" si="14"/>
        <v>43800</v>
      </c>
      <c r="P64" s="51">
        <f t="shared" si="15"/>
        <v>20000</v>
      </c>
      <c r="Q64" s="51">
        <v>18400</v>
      </c>
      <c r="R64" s="29">
        <v>5400</v>
      </c>
      <c r="S64" s="29">
        <f t="shared" si="16"/>
        <v>16200</v>
      </c>
      <c r="T64" s="29"/>
      <c r="U64" s="29"/>
    </row>
    <row r="65" spans="1:20" ht="14.25">
      <c r="A65" s="49" t="s">
        <v>488</v>
      </c>
      <c r="B65" s="49" t="s">
        <v>489</v>
      </c>
      <c r="C65" s="49" t="s">
        <v>490</v>
      </c>
      <c r="D65" s="49" t="s">
        <v>491</v>
      </c>
      <c r="E65" s="49" t="s">
        <v>492</v>
      </c>
      <c r="F65" s="50">
        <v>200</v>
      </c>
      <c r="G65" s="29">
        <f t="shared" si="11"/>
        <v>60000</v>
      </c>
      <c r="H65" s="51">
        <f t="shared" si="12"/>
        <v>20000</v>
      </c>
      <c r="I65" s="51">
        <f t="shared" si="0"/>
        <v>20000</v>
      </c>
      <c r="J65" s="51">
        <f t="shared" si="1"/>
        <v>20000</v>
      </c>
      <c r="K65" s="29">
        <f t="shared" si="13"/>
        <v>20000</v>
      </c>
      <c r="L65" s="51">
        <f t="shared" si="5"/>
        <v>20000</v>
      </c>
      <c r="M65" s="51">
        <v>0</v>
      </c>
      <c r="N65" s="51">
        <v>0</v>
      </c>
      <c r="O65" s="29">
        <f t="shared" si="14"/>
        <v>20000</v>
      </c>
      <c r="P65" s="51">
        <f t="shared" si="15"/>
        <v>20000</v>
      </c>
      <c r="Q65" s="51">
        <v>0</v>
      </c>
      <c r="R65" s="53">
        <v>0</v>
      </c>
      <c r="S65" s="29">
        <f t="shared" si="16"/>
        <v>0</v>
      </c>
      <c r="T65" s="53"/>
    </row>
    <row r="66" spans="1:20" ht="14.25">
      <c r="A66" s="49" t="s">
        <v>493</v>
      </c>
      <c r="B66" s="49" t="s">
        <v>494</v>
      </c>
      <c r="C66" s="49" t="s">
        <v>495</v>
      </c>
      <c r="D66" s="49" t="s">
        <v>496</v>
      </c>
      <c r="E66" s="49" t="s">
        <v>497</v>
      </c>
      <c r="F66" s="50">
        <v>190</v>
      </c>
      <c r="G66" s="29">
        <f t="shared" si="11"/>
        <v>57000</v>
      </c>
      <c r="H66" s="51">
        <f t="shared" si="12"/>
        <v>19000</v>
      </c>
      <c r="I66" s="51">
        <f t="shared" si="0"/>
        <v>19000</v>
      </c>
      <c r="J66" s="51">
        <f t="shared" si="1"/>
        <v>19000</v>
      </c>
      <c r="K66" s="29">
        <f t="shared" si="13"/>
        <v>57000</v>
      </c>
      <c r="L66" s="51">
        <f t="shared" si="5"/>
        <v>19000</v>
      </c>
      <c r="M66" s="51">
        <f t="shared" si="6"/>
        <v>19000</v>
      </c>
      <c r="N66" s="51">
        <f t="shared" si="7"/>
        <v>19000</v>
      </c>
      <c r="O66" s="29">
        <f t="shared" si="14"/>
        <v>42000</v>
      </c>
      <c r="P66" s="51">
        <f t="shared" si="15"/>
        <v>19000</v>
      </c>
      <c r="Q66" s="51">
        <v>16250</v>
      </c>
      <c r="R66" s="29">
        <v>6750</v>
      </c>
      <c r="S66" s="29">
        <f t="shared" si="16"/>
        <v>15000</v>
      </c>
      <c r="T66" s="29"/>
    </row>
    <row r="67" spans="1:20" s="14" customFormat="1" ht="14.25">
      <c r="A67" s="49" t="s">
        <v>498</v>
      </c>
      <c r="B67" s="49" t="s">
        <v>499</v>
      </c>
      <c r="C67" s="49" t="s">
        <v>500</v>
      </c>
      <c r="D67" s="49" t="s">
        <v>501</v>
      </c>
      <c r="E67" s="49" t="s">
        <v>502</v>
      </c>
      <c r="F67" s="50">
        <v>170</v>
      </c>
      <c r="G67" s="35">
        <f t="shared" si="11"/>
        <v>51000</v>
      </c>
      <c r="H67" s="51">
        <f t="shared" si="12"/>
        <v>17000</v>
      </c>
      <c r="I67" s="51">
        <f t="shared" si="0"/>
        <v>17000</v>
      </c>
      <c r="J67" s="51">
        <f t="shared" si="1"/>
        <v>17000</v>
      </c>
      <c r="K67" s="35">
        <f t="shared" si="13"/>
        <v>51000</v>
      </c>
      <c r="L67" s="51">
        <f t="shared" si="5"/>
        <v>17000</v>
      </c>
      <c r="M67" s="51">
        <v>17000</v>
      </c>
      <c r="N67" s="51">
        <v>17000</v>
      </c>
      <c r="O67" s="35">
        <f t="shared" si="14"/>
        <v>36290</v>
      </c>
      <c r="P67" s="51">
        <f t="shared" si="15"/>
        <v>17000</v>
      </c>
      <c r="Q67" s="51">
        <v>15000</v>
      </c>
      <c r="R67" s="35">
        <v>4290</v>
      </c>
      <c r="S67" s="35">
        <f t="shared" si="16"/>
        <v>14710</v>
      </c>
      <c r="T67" s="35"/>
    </row>
    <row r="68" spans="1:20" ht="14.25">
      <c r="A68" s="49" t="s">
        <v>503</v>
      </c>
      <c r="B68" s="49" t="s">
        <v>504</v>
      </c>
      <c r="C68" s="49" t="s">
        <v>505</v>
      </c>
      <c r="D68" s="49" t="s">
        <v>506</v>
      </c>
      <c r="E68" s="49" t="s">
        <v>507</v>
      </c>
      <c r="F68" s="50">
        <v>190</v>
      </c>
      <c r="G68" s="29">
        <f t="shared" si="11"/>
        <v>57000</v>
      </c>
      <c r="H68" s="51">
        <f t="shared" si="12"/>
        <v>19000</v>
      </c>
      <c r="I68" s="51">
        <f aca="true" t="shared" si="17" ref="I68:I74">F68*100</f>
        <v>19000</v>
      </c>
      <c r="J68" s="51">
        <f aca="true" t="shared" si="18" ref="J68:J74">F68*100</f>
        <v>19000</v>
      </c>
      <c r="K68" s="29">
        <f t="shared" si="13"/>
        <v>57000</v>
      </c>
      <c r="L68" s="51">
        <f t="shared" si="5"/>
        <v>19000</v>
      </c>
      <c r="M68" s="51">
        <f t="shared" si="6"/>
        <v>19000</v>
      </c>
      <c r="N68" s="51">
        <f t="shared" si="7"/>
        <v>19000</v>
      </c>
      <c r="O68" s="29">
        <f t="shared" si="14"/>
        <v>38590</v>
      </c>
      <c r="P68" s="51">
        <f t="shared" si="15"/>
        <v>19000</v>
      </c>
      <c r="Q68" s="51">
        <v>15000</v>
      </c>
      <c r="R68" s="29">
        <v>4590</v>
      </c>
      <c r="S68" s="29">
        <f t="shared" si="16"/>
        <v>18410</v>
      </c>
      <c r="T68" s="29"/>
    </row>
    <row r="69" spans="1:20" ht="14.25">
      <c r="A69" s="49" t="s">
        <v>508</v>
      </c>
      <c r="B69" s="49" t="s">
        <v>509</v>
      </c>
      <c r="C69" s="49" t="s">
        <v>510</v>
      </c>
      <c r="D69" s="49" t="s">
        <v>511</v>
      </c>
      <c r="E69" s="49" t="s">
        <v>512</v>
      </c>
      <c r="F69" s="50">
        <v>188</v>
      </c>
      <c r="G69" s="29">
        <f t="shared" si="11"/>
        <v>56400</v>
      </c>
      <c r="H69" s="51">
        <f t="shared" si="12"/>
        <v>18800</v>
      </c>
      <c r="I69" s="51">
        <f t="shared" si="17"/>
        <v>18800</v>
      </c>
      <c r="J69" s="51">
        <f t="shared" si="18"/>
        <v>18800</v>
      </c>
      <c r="K69" s="29">
        <f t="shared" si="13"/>
        <v>56400</v>
      </c>
      <c r="L69" s="51">
        <f aca="true" t="shared" si="19" ref="L69:L74">J69</f>
        <v>18800</v>
      </c>
      <c r="M69" s="51">
        <f aca="true" t="shared" si="20" ref="M69:M74">J69</f>
        <v>18800</v>
      </c>
      <c r="N69" s="51">
        <f aca="true" t="shared" si="21" ref="N69:N74">J69</f>
        <v>18800</v>
      </c>
      <c r="O69" s="29">
        <f t="shared" si="14"/>
        <v>40090</v>
      </c>
      <c r="P69" s="51">
        <f t="shared" si="15"/>
        <v>18800</v>
      </c>
      <c r="Q69" s="51">
        <v>17000</v>
      </c>
      <c r="R69" s="29">
        <v>4290</v>
      </c>
      <c r="S69" s="29">
        <f t="shared" si="16"/>
        <v>16310</v>
      </c>
      <c r="T69" s="29"/>
    </row>
    <row r="70" spans="1:20" ht="14.25">
      <c r="A70" s="49" t="s">
        <v>513</v>
      </c>
      <c r="B70" s="49" t="s">
        <v>514</v>
      </c>
      <c r="C70" s="49" t="s">
        <v>515</v>
      </c>
      <c r="D70" s="49" t="s">
        <v>516</v>
      </c>
      <c r="E70" s="49" t="s">
        <v>517</v>
      </c>
      <c r="F70" s="50">
        <v>200</v>
      </c>
      <c r="G70" s="29">
        <f t="shared" si="11"/>
        <v>60000</v>
      </c>
      <c r="H70" s="51">
        <f t="shared" si="12"/>
        <v>20000</v>
      </c>
      <c r="I70" s="51">
        <f t="shared" si="17"/>
        <v>20000</v>
      </c>
      <c r="J70" s="51">
        <f t="shared" si="18"/>
        <v>20000</v>
      </c>
      <c r="K70" s="29">
        <f t="shared" si="13"/>
        <v>20000</v>
      </c>
      <c r="L70" s="51">
        <f t="shared" si="19"/>
        <v>20000</v>
      </c>
      <c r="M70" s="51">
        <v>0</v>
      </c>
      <c r="N70" s="51">
        <v>0</v>
      </c>
      <c r="O70" s="29">
        <f t="shared" si="14"/>
        <v>20000</v>
      </c>
      <c r="P70" s="51">
        <f t="shared" si="15"/>
        <v>20000</v>
      </c>
      <c r="Q70" s="51">
        <v>0</v>
      </c>
      <c r="R70" s="29">
        <v>0</v>
      </c>
      <c r="S70" s="29">
        <f t="shared" si="16"/>
        <v>0</v>
      </c>
      <c r="T70" s="29"/>
    </row>
    <row r="71" spans="1:20" ht="14.25">
      <c r="A71" s="49" t="s">
        <v>518</v>
      </c>
      <c r="B71" s="49" t="s">
        <v>519</v>
      </c>
      <c r="C71" s="49" t="s">
        <v>520</v>
      </c>
      <c r="D71" s="49" t="s">
        <v>521</v>
      </c>
      <c r="E71" s="49" t="s">
        <v>522</v>
      </c>
      <c r="F71" s="50">
        <v>200</v>
      </c>
      <c r="G71" s="29">
        <f t="shared" si="11"/>
        <v>60000</v>
      </c>
      <c r="H71" s="51">
        <f t="shared" si="12"/>
        <v>20000</v>
      </c>
      <c r="I71" s="51">
        <f t="shared" si="17"/>
        <v>20000</v>
      </c>
      <c r="J71" s="51">
        <f t="shared" si="18"/>
        <v>20000</v>
      </c>
      <c r="K71" s="29">
        <f t="shared" si="13"/>
        <v>60000</v>
      </c>
      <c r="L71" s="51">
        <f t="shared" si="19"/>
        <v>20000</v>
      </c>
      <c r="M71" s="51">
        <f t="shared" si="20"/>
        <v>20000</v>
      </c>
      <c r="N71" s="51">
        <f t="shared" si="21"/>
        <v>20000</v>
      </c>
      <c r="O71" s="29">
        <f t="shared" si="14"/>
        <v>33000</v>
      </c>
      <c r="P71" s="51">
        <f t="shared" si="15"/>
        <v>20000</v>
      </c>
      <c r="Q71" s="51">
        <v>10000</v>
      </c>
      <c r="R71" s="29">
        <v>3000</v>
      </c>
      <c r="S71" s="29">
        <f t="shared" si="16"/>
        <v>27000</v>
      </c>
      <c r="T71" s="29"/>
    </row>
    <row r="72" spans="1:20" ht="14.25">
      <c r="A72" s="49" t="s">
        <v>523</v>
      </c>
      <c r="B72" s="49" t="s">
        <v>524</v>
      </c>
      <c r="C72" s="49" t="s">
        <v>525</v>
      </c>
      <c r="D72" s="49" t="s">
        <v>526</v>
      </c>
      <c r="E72" s="49" t="s">
        <v>527</v>
      </c>
      <c r="F72" s="50">
        <v>190</v>
      </c>
      <c r="G72" s="29">
        <f t="shared" si="11"/>
        <v>57000</v>
      </c>
      <c r="H72" s="51">
        <f t="shared" si="12"/>
        <v>19000</v>
      </c>
      <c r="I72" s="51">
        <f t="shared" si="17"/>
        <v>19000</v>
      </c>
      <c r="J72" s="51">
        <f t="shared" si="18"/>
        <v>19000</v>
      </c>
      <c r="K72" s="29">
        <f t="shared" si="13"/>
        <v>19000</v>
      </c>
      <c r="L72" s="51">
        <f t="shared" si="19"/>
        <v>19000</v>
      </c>
      <c r="M72" s="51">
        <v>0</v>
      </c>
      <c r="N72" s="51">
        <v>0</v>
      </c>
      <c r="O72" s="29">
        <f t="shared" si="14"/>
        <v>19000</v>
      </c>
      <c r="P72" s="51">
        <f t="shared" si="15"/>
        <v>19000</v>
      </c>
      <c r="Q72" s="51">
        <v>0</v>
      </c>
      <c r="R72" s="29">
        <v>0</v>
      </c>
      <c r="S72" s="29">
        <f t="shared" si="16"/>
        <v>0</v>
      </c>
      <c r="T72" s="29"/>
    </row>
    <row r="73" spans="1:20" ht="14.25">
      <c r="A73" s="49" t="s">
        <v>528</v>
      </c>
      <c r="B73" s="49" t="s">
        <v>529</v>
      </c>
      <c r="C73" s="49" t="s">
        <v>530</v>
      </c>
      <c r="D73" s="49" t="s">
        <v>531</v>
      </c>
      <c r="E73" s="49" t="s">
        <v>532</v>
      </c>
      <c r="F73" s="50">
        <v>200</v>
      </c>
      <c r="G73" s="29">
        <f t="shared" si="11"/>
        <v>60000</v>
      </c>
      <c r="H73" s="51">
        <f t="shared" si="12"/>
        <v>20000</v>
      </c>
      <c r="I73" s="51">
        <f t="shared" si="17"/>
        <v>20000</v>
      </c>
      <c r="J73" s="51">
        <f t="shared" si="18"/>
        <v>20000</v>
      </c>
      <c r="K73" s="29">
        <f t="shared" si="13"/>
        <v>60000</v>
      </c>
      <c r="L73" s="51">
        <f t="shared" si="19"/>
        <v>20000</v>
      </c>
      <c r="M73" s="51">
        <f t="shared" si="20"/>
        <v>20000</v>
      </c>
      <c r="N73" s="51">
        <f t="shared" si="21"/>
        <v>20000</v>
      </c>
      <c r="O73" s="29">
        <f t="shared" si="14"/>
        <v>34550</v>
      </c>
      <c r="P73" s="51">
        <f t="shared" si="15"/>
        <v>20000</v>
      </c>
      <c r="Q73" s="51">
        <v>11550</v>
      </c>
      <c r="R73" s="29">
        <v>3000</v>
      </c>
      <c r="S73" s="29">
        <f t="shared" si="16"/>
        <v>25450</v>
      </c>
      <c r="T73" s="29"/>
    </row>
    <row r="74" spans="1:20" ht="14.25">
      <c r="A74" s="49" t="s">
        <v>533</v>
      </c>
      <c r="B74" s="49" t="s">
        <v>534</v>
      </c>
      <c r="C74" s="49" t="s">
        <v>535</v>
      </c>
      <c r="D74" s="49" t="s">
        <v>536</v>
      </c>
      <c r="E74" s="49" t="s">
        <v>537</v>
      </c>
      <c r="F74" s="50">
        <v>198</v>
      </c>
      <c r="G74" s="29">
        <f t="shared" si="11"/>
        <v>59400</v>
      </c>
      <c r="H74" s="51">
        <f t="shared" si="12"/>
        <v>19800</v>
      </c>
      <c r="I74" s="51">
        <f t="shared" si="17"/>
        <v>19800</v>
      </c>
      <c r="J74" s="51">
        <f t="shared" si="18"/>
        <v>19800</v>
      </c>
      <c r="K74" s="29">
        <f t="shared" si="13"/>
        <v>59400</v>
      </c>
      <c r="L74" s="51">
        <f t="shared" si="19"/>
        <v>19800</v>
      </c>
      <c r="M74" s="51">
        <f t="shared" si="20"/>
        <v>19800</v>
      </c>
      <c r="N74" s="51">
        <f t="shared" si="21"/>
        <v>19800</v>
      </c>
      <c r="O74" s="29">
        <f t="shared" si="14"/>
        <v>35740</v>
      </c>
      <c r="P74" s="51">
        <f t="shared" si="15"/>
        <v>19800</v>
      </c>
      <c r="Q74" s="51">
        <v>10000</v>
      </c>
      <c r="R74" s="29">
        <v>5940</v>
      </c>
      <c r="S74" s="29">
        <f t="shared" si="16"/>
        <v>23660</v>
      </c>
      <c r="T74" s="29"/>
    </row>
    <row r="75" spans="1:20" ht="14.25">
      <c r="A75" s="25"/>
      <c r="B75" s="51" t="s">
        <v>12</v>
      </c>
      <c r="C75" s="51"/>
      <c r="D75" s="29"/>
      <c r="E75" s="51"/>
      <c r="F75" s="29">
        <f aca="true" t="shared" si="22" ref="F75:S75">SUM(F4:F74)</f>
        <v>13014.5</v>
      </c>
      <c r="G75" s="29">
        <f t="shared" si="22"/>
        <v>3904350</v>
      </c>
      <c r="H75" s="29">
        <f t="shared" si="22"/>
        <v>1301450</v>
      </c>
      <c r="I75" s="29">
        <f t="shared" si="22"/>
        <v>1301450</v>
      </c>
      <c r="J75" s="29">
        <f t="shared" si="22"/>
        <v>1301450</v>
      </c>
      <c r="K75" s="29">
        <f t="shared" si="22"/>
        <v>3198700</v>
      </c>
      <c r="L75" s="29">
        <f t="shared" si="22"/>
        <v>1301450</v>
      </c>
      <c r="M75" s="29">
        <f t="shared" si="22"/>
        <v>972150</v>
      </c>
      <c r="N75" s="29">
        <f t="shared" si="22"/>
        <v>925100</v>
      </c>
      <c r="O75" s="29">
        <f t="shared" si="22"/>
        <v>2112030</v>
      </c>
      <c r="P75" s="29">
        <f t="shared" si="22"/>
        <v>1301450</v>
      </c>
      <c r="Q75" s="29">
        <f t="shared" si="22"/>
        <v>569920</v>
      </c>
      <c r="R75" s="29">
        <f t="shared" si="22"/>
        <v>240660</v>
      </c>
      <c r="S75" s="29">
        <f t="shared" si="22"/>
        <v>1086670</v>
      </c>
      <c r="T75" s="29"/>
    </row>
    <row r="76" spans="1:20" ht="14.25">
      <c r="A76" s="25"/>
      <c r="B76" s="51"/>
      <c r="C76" s="51"/>
      <c r="D76" s="29"/>
      <c r="E76" s="51"/>
      <c r="F76" s="29"/>
      <c r="G76" s="29"/>
      <c r="H76" s="51"/>
      <c r="I76" s="29"/>
      <c r="J76" s="29"/>
      <c r="K76" s="29"/>
      <c r="L76" s="51"/>
      <c r="M76" s="29"/>
      <c r="N76" s="29"/>
      <c r="O76" s="29"/>
      <c r="P76" s="51"/>
      <c r="Q76" s="51"/>
      <c r="R76" s="29"/>
      <c r="S76" s="29"/>
      <c r="T76" s="29"/>
    </row>
    <row r="77" spans="1:20" ht="14.25">
      <c r="A77" s="25"/>
      <c r="B77" s="51"/>
      <c r="C77" s="51"/>
      <c r="D77" s="29"/>
      <c r="E77" s="51"/>
      <c r="F77" s="29"/>
      <c r="G77" s="29"/>
      <c r="H77" s="51"/>
      <c r="I77" s="29"/>
      <c r="J77" s="29"/>
      <c r="K77" s="29"/>
      <c r="L77" s="51"/>
      <c r="M77" s="29"/>
      <c r="N77" s="29"/>
      <c r="O77" s="29"/>
      <c r="P77" s="51"/>
      <c r="Q77" s="51"/>
      <c r="R77" s="29"/>
      <c r="S77" s="29"/>
      <c r="T77" s="29"/>
    </row>
    <row r="78" spans="1:20" ht="14.25">
      <c r="A78" s="25"/>
      <c r="B78" s="51"/>
      <c r="C78" s="51"/>
      <c r="D78" s="29"/>
      <c r="E78" s="51"/>
      <c r="F78" s="29"/>
      <c r="G78" s="29"/>
      <c r="H78" s="51"/>
      <c r="I78" s="29"/>
      <c r="J78" s="29"/>
      <c r="K78" s="29"/>
      <c r="L78" s="51"/>
      <c r="M78" s="29"/>
      <c r="N78" s="29"/>
      <c r="O78" s="29"/>
      <c r="P78" s="51"/>
      <c r="Q78" s="51"/>
      <c r="R78" s="29"/>
      <c r="S78" s="29"/>
      <c r="T78" s="29"/>
    </row>
    <row r="79" spans="1:20" ht="14.25">
      <c r="A79" s="25"/>
      <c r="B79" s="51"/>
      <c r="C79" s="51"/>
      <c r="D79" s="29"/>
      <c r="E79" s="51"/>
      <c r="F79" s="29"/>
      <c r="G79" s="29"/>
      <c r="H79" s="51"/>
      <c r="I79" s="29"/>
      <c r="J79" s="29"/>
      <c r="K79" s="29"/>
      <c r="L79" s="51"/>
      <c r="M79" s="29"/>
      <c r="N79" s="29"/>
      <c r="O79" s="29"/>
      <c r="P79" s="51"/>
      <c r="Q79" s="51"/>
      <c r="R79" s="29"/>
      <c r="S79" s="29"/>
      <c r="T79" s="29"/>
    </row>
    <row r="80" spans="1:20" ht="14.25">
      <c r="A80" s="25"/>
      <c r="B80" s="51"/>
      <c r="C80" s="51"/>
      <c r="D80" s="29"/>
      <c r="E80" s="51"/>
      <c r="F80" s="29"/>
      <c r="G80" s="29"/>
      <c r="H80" s="51"/>
      <c r="I80" s="29"/>
      <c r="J80" s="29"/>
      <c r="K80" s="29"/>
      <c r="L80" s="51"/>
      <c r="M80" s="29"/>
      <c r="N80" s="29"/>
      <c r="O80" s="29"/>
      <c r="P80" s="51"/>
      <c r="Q80" s="51"/>
      <c r="R80" s="29"/>
      <c r="S80" s="29"/>
      <c r="T80" s="29"/>
    </row>
    <row r="81" spans="1:20" ht="14.25">
      <c r="A81" s="25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4" ht="14.25">
      <c r="H84" s="18">
        <f>G75-K75</f>
        <v>705650</v>
      </c>
    </row>
  </sheetData>
  <sheetProtection/>
  <mergeCells count="12">
    <mergeCell ref="A1:T1"/>
    <mergeCell ref="G2:J2"/>
    <mergeCell ref="K2:N2"/>
    <mergeCell ref="O2:R2"/>
    <mergeCell ref="A2:A3"/>
    <mergeCell ref="B2:B3"/>
    <mergeCell ref="C2:C3"/>
    <mergeCell ref="D2:D3"/>
    <mergeCell ref="E2:E3"/>
    <mergeCell ref="F2:F3"/>
    <mergeCell ref="S2:S3"/>
    <mergeCell ref="T2:T3"/>
  </mergeCells>
  <printOptions horizontalCentered="1"/>
  <pageMargins left="0.59" right="0.59" top="0.79" bottom="0.79" header="0.51" footer="0.51"/>
  <pageSetup fitToHeight="0" fitToWidth="1" horizontalDpi="600" verticalDpi="600" orientation="landscape" paperSize="9" scale="52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pane ySplit="3" topLeftCell="A37" activePane="bottomLeft" state="frozen"/>
      <selection pane="bottomLeft" activeCell="E57" sqref="E57"/>
    </sheetView>
  </sheetViews>
  <sheetFormatPr defaultColWidth="9.00390625" defaultRowHeight="14.25"/>
  <cols>
    <col min="1" max="1" width="5.25390625" style="17" customWidth="1"/>
    <col min="2" max="2" width="9.875" style="18" customWidth="1"/>
    <col min="3" max="3" width="21.50390625" style="18" customWidth="1"/>
    <col min="4" max="4" width="13.125" style="18" customWidth="1"/>
    <col min="5" max="5" width="20.125" style="18" customWidth="1"/>
    <col min="6" max="6" width="9.25390625" style="19" bestFit="1" customWidth="1"/>
    <col min="7" max="7" width="9.25390625" style="18" bestFit="1" customWidth="1"/>
    <col min="8" max="8" width="11.875" style="18" customWidth="1"/>
    <col min="9" max="9" width="12.25390625" style="18" customWidth="1"/>
    <col min="10" max="10" width="10.625" style="18" bestFit="1" customWidth="1"/>
    <col min="11" max="11" width="11.875" style="18" customWidth="1"/>
    <col min="12" max="12" width="12.25390625" style="18" customWidth="1"/>
    <col min="13" max="13" width="9.25390625" style="18" customWidth="1"/>
    <col min="14" max="15" width="12.25390625" style="18" customWidth="1"/>
    <col min="16" max="16" width="11.375" style="18" customWidth="1"/>
    <col min="17" max="17" width="13.00390625" style="18" customWidth="1"/>
    <col min="18" max="16384" width="9.00390625" style="18" customWidth="1"/>
  </cols>
  <sheetData>
    <row r="1" spans="1:17" ht="49.5" customHeight="1">
      <c r="A1" s="20" t="s">
        <v>538</v>
      </c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3" customFormat="1" ht="49.5" customHeight="1">
      <c r="A2" s="22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4" t="s">
        <v>6</v>
      </c>
      <c r="G2" s="23" t="s">
        <v>7</v>
      </c>
      <c r="H2" s="23"/>
      <c r="I2" s="23"/>
      <c r="J2" s="23" t="s">
        <v>8</v>
      </c>
      <c r="K2" s="23"/>
      <c r="L2" s="23"/>
      <c r="M2" s="23" t="s">
        <v>9</v>
      </c>
      <c r="N2" s="23"/>
      <c r="O2" s="23"/>
      <c r="P2" s="39" t="s">
        <v>10</v>
      </c>
      <c r="Q2" s="39" t="s">
        <v>11</v>
      </c>
    </row>
    <row r="3" spans="1:17" s="13" customFormat="1" ht="60" customHeight="1">
      <c r="A3" s="22"/>
      <c r="B3" s="22"/>
      <c r="C3" s="23"/>
      <c r="D3" s="23"/>
      <c r="E3" s="23"/>
      <c r="F3" s="24"/>
      <c r="G3" s="23" t="s">
        <v>12</v>
      </c>
      <c r="H3" s="23" t="s">
        <v>15</v>
      </c>
      <c r="I3" s="23" t="s">
        <v>180</v>
      </c>
      <c r="J3" s="23" t="s">
        <v>12</v>
      </c>
      <c r="K3" s="23" t="s">
        <v>15</v>
      </c>
      <c r="L3" s="23" t="s">
        <v>180</v>
      </c>
      <c r="M3" s="23" t="s">
        <v>12</v>
      </c>
      <c r="N3" s="23" t="s">
        <v>539</v>
      </c>
      <c r="O3" s="23" t="s">
        <v>540</v>
      </c>
      <c r="P3" s="40"/>
      <c r="Q3" s="40"/>
    </row>
    <row r="4" spans="1:17" ht="15">
      <c r="A4" s="25">
        <v>1</v>
      </c>
      <c r="B4" s="26" t="s">
        <v>541</v>
      </c>
      <c r="C4" s="27" t="s">
        <v>542</v>
      </c>
      <c r="D4" s="26">
        <v>13574029787</v>
      </c>
      <c r="E4" s="27" t="s">
        <v>543</v>
      </c>
      <c r="F4" s="28">
        <v>177</v>
      </c>
      <c r="G4" s="29">
        <f>H4+I4</f>
        <v>35400</v>
      </c>
      <c r="H4" s="29">
        <f>F4*100</f>
        <v>17700</v>
      </c>
      <c r="I4" s="41">
        <f>F4*100</f>
        <v>17700</v>
      </c>
      <c r="J4" s="29">
        <f>K4+L4</f>
        <v>35400</v>
      </c>
      <c r="K4" s="42">
        <f>F4*100</f>
        <v>17700</v>
      </c>
      <c r="L4" s="42">
        <f>H4</f>
        <v>17700</v>
      </c>
      <c r="M4" s="29">
        <f>N4+O4</f>
        <v>22500</v>
      </c>
      <c r="N4" s="29">
        <f>F4*100</f>
        <v>17700</v>
      </c>
      <c r="O4" s="29">
        <v>4800</v>
      </c>
      <c r="P4" s="29">
        <f>J4-M4</f>
        <v>12900</v>
      </c>
      <c r="Q4" s="48"/>
    </row>
    <row r="5" spans="1:17" ht="15">
      <c r="A5" s="25">
        <v>2</v>
      </c>
      <c r="B5" s="26" t="s">
        <v>544</v>
      </c>
      <c r="C5" s="27" t="s">
        <v>545</v>
      </c>
      <c r="D5" s="26">
        <v>18173091362</v>
      </c>
      <c r="E5" s="27" t="s">
        <v>546</v>
      </c>
      <c r="F5" s="28">
        <v>148</v>
      </c>
      <c r="G5" s="29">
        <f aca="true" t="shared" si="0" ref="G5:G36">H5+I5</f>
        <v>29600</v>
      </c>
      <c r="H5" s="29">
        <f aca="true" t="shared" si="1" ref="H5:H36">F5*100</f>
        <v>14800</v>
      </c>
      <c r="I5" s="41">
        <f aca="true" t="shared" si="2" ref="I5:I36">F5*100</f>
        <v>14800</v>
      </c>
      <c r="J5" s="29">
        <f aca="true" t="shared" si="3" ref="J5:J36">K5+L5</f>
        <v>29600</v>
      </c>
      <c r="K5" s="42">
        <f aca="true" t="shared" si="4" ref="K5:K56">F5*100</f>
        <v>14800</v>
      </c>
      <c r="L5" s="42">
        <f aca="true" t="shared" si="5" ref="L5:L57">H5</f>
        <v>14800</v>
      </c>
      <c r="M5" s="29">
        <f aca="true" t="shared" si="6" ref="M5:M36">N5+O5</f>
        <v>19300</v>
      </c>
      <c r="N5" s="29">
        <f aca="true" t="shared" si="7" ref="N5:N36">F5*100</f>
        <v>14800</v>
      </c>
      <c r="O5" s="43">
        <v>4500</v>
      </c>
      <c r="P5" s="29">
        <f aca="true" t="shared" si="8" ref="P5:P36">J5-M5</f>
        <v>10300</v>
      </c>
      <c r="Q5" s="48"/>
    </row>
    <row r="6" spans="1:17" ht="15">
      <c r="A6" s="25">
        <v>3</v>
      </c>
      <c r="B6" s="26" t="s">
        <v>547</v>
      </c>
      <c r="C6" s="27" t="s">
        <v>548</v>
      </c>
      <c r="D6" s="26">
        <v>13307308386</v>
      </c>
      <c r="E6" s="27" t="s">
        <v>549</v>
      </c>
      <c r="F6" s="28">
        <v>200</v>
      </c>
      <c r="G6" s="29">
        <f t="shared" si="0"/>
        <v>40000</v>
      </c>
      <c r="H6" s="29">
        <f t="shared" si="1"/>
        <v>20000</v>
      </c>
      <c r="I6" s="41">
        <f t="shared" si="2"/>
        <v>20000</v>
      </c>
      <c r="J6" s="29">
        <f t="shared" si="3"/>
        <v>20000</v>
      </c>
      <c r="K6" s="42">
        <f t="shared" si="4"/>
        <v>20000</v>
      </c>
      <c r="L6" s="42">
        <v>0</v>
      </c>
      <c r="M6" s="29">
        <f t="shared" si="6"/>
        <v>20000</v>
      </c>
      <c r="N6" s="29">
        <f t="shared" si="7"/>
        <v>20000</v>
      </c>
      <c r="O6" s="43">
        <v>0</v>
      </c>
      <c r="P6" s="29">
        <f t="shared" si="8"/>
        <v>0</v>
      </c>
      <c r="Q6" s="48"/>
    </row>
    <row r="7" spans="1:17" ht="15">
      <c r="A7" s="25">
        <v>4</v>
      </c>
      <c r="B7" s="26" t="s">
        <v>550</v>
      </c>
      <c r="C7" s="27" t="s">
        <v>551</v>
      </c>
      <c r="D7" s="26">
        <v>13762787555</v>
      </c>
      <c r="E7" s="27" t="s">
        <v>552</v>
      </c>
      <c r="F7" s="28">
        <v>195</v>
      </c>
      <c r="G7" s="29">
        <f t="shared" si="0"/>
        <v>39000</v>
      </c>
      <c r="H7" s="29">
        <f t="shared" si="1"/>
        <v>19500</v>
      </c>
      <c r="I7" s="41">
        <f t="shared" si="2"/>
        <v>19500</v>
      </c>
      <c r="J7" s="29">
        <f t="shared" si="3"/>
        <v>39000</v>
      </c>
      <c r="K7" s="42">
        <f t="shared" si="4"/>
        <v>19500</v>
      </c>
      <c r="L7" s="42">
        <f t="shared" si="5"/>
        <v>19500</v>
      </c>
      <c r="M7" s="29">
        <f t="shared" si="6"/>
        <v>24100</v>
      </c>
      <c r="N7" s="29">
        <f t="shared" si="7"/>
        <v>19500</v>
      </c>
      <c r="O7" s="43">
        <v>4600</v>
      </c>
      <c r="P7" s="29">
        <f t="shared" si="8"/>
        <v>14900</v>
      </c>
      <c r="Q7" s="48"/>
    </row>
    <row r="8" spans="1:17" ht="14.25">
      <c r="A8" s="25">
        <v>5</v>
      </c>
      <c r="B8" s="30" t="s">
        <v>553</v>
      </c>
      <c r="C8" s="27" t="s">
        <v>554</v>
      </c>
      <c r="D8" s="30">
        <v>13487773555</v>
      </c>
      <c r="E8" s="27" t="s">
        <v>555</v>
      </c>
      <c r="F8" s="28">
        <v>200</v>
      </c>
      <c r="G8" s="29">
        <f t="shared" si="0"/>
        <v>40000</v>
      </c>
      <c r="H8" s="29">
        <f t="shared" si="1"/>
        <v>20000</v>
      </c>
      <c r="I8" s="41">
        <f t="shared" si="2"/>
        <v>20000</v>
      </c>
      <c r="J8" s="29">
        <f t="shared" si="3"/>
        <v>40000</v>
      </c>
      <c r="K8" s="42">
        <f t="shared" si="4"/>
        <v>20000</v>
      </c>
      <c r="L8" s="42">
        <f t="shared" si="5"/>
        <v>20000</v>
      </c>
      <c r="M8" s="29">
        <f t="shared" si="6"/>
        <v>25500</v>
      </c>
      <c r="N8" s="29">
        <f t="shared" si="7"/>
        <v>20000</v>
      </c>
      <c r="O8" s="43">
        <v>5500</v>
      </c>
      <c r="P8" s="29">
        <f t="shared" si="8"/>
        <v>14500</v>
      </c>
      <c r="Q8" s="38"/>
    </row>
    <row r="9" spans="1:17" ht="14.25">
      <c r="A9" s="25">
        <v>6</v>
      </c>
      <c r="B9" s="26" t="s">
        <v>556</v>
      </c>
      <c r="C9" s="27" t="s">
        <v>557</v>
      </c>
      <c r="D9" s="26">
        <v>13974079921</v>
      </c>
      <c r="E9" s="27" t="s">
        <v>558</v>
      </c>
      <c r="F9" s="28">
        <v>198</v>
      </c>
      <c r="G9" s="29">
        <f t="shared" si="0"/>
        <v>39600</v>
      </c>
      <c r="H9" s="29">
        <f t="shared" si="1"/>
        <v>19800</v>
      </c>
      <c r="I9" s="41">
        <f t="shared" si="2"/>
        <v>19800</v>
      </c>
      <c r="J9" s="29">
        <f t="shared" si="3"/>
        <v>39600</v>
      </c>
      <c r="K9" s="42">
        <f t="shared" si="4"/>
        <v>19800</v>
      </c>
      <c r="L9" s="42">
        <f t="shared" si="5"/>
        <v>19800</v>
      </c>
      <c r="M9" s="29">
        <f t="shared" si="6"/>
        <v>28200</v>
      </c>
      <c r="N9" s="29">
        <f t="shared" si="7"/>
        <v>19800</v>
      </c>
      <c r="O9" s="29">
        <v>8400</v>
      </c>
      <c r="P9" s="29">
        <f t="shared" si="8"/>
        <v>11400</v>
      </c>
      <c r="Q9" s="29"/>
    </row>
    <row r="10" spans="1:17" ht="14.25">
      <c r="A10" s="25">
        <v>7</v>
      </c>
      <c r="B10" s="26" t="s">
        <v>559</v>
      </c>
      <c r="C10" s="27" t="s">
        <v>560</v>
      </c>
      <c r="D10" s="26">
        <v>13548903820</v>
      </c>
      <c r="E10" s="27" t="s">
        <v>561</v>
      </c>
      <c r="F10" s="28">
        <v>201</v>
      </c>
      <c r="G10" s="29">
        <f t="shared" si="0"/>
        <v>40200</v>
      </c>
      <c r="H10" s="29">
        <f t="shared" si="1"/>
        <v>20100</v>
      </c>
      <c r="I10" s="41">
        <f t="shared" si="2"/>
        <v>20100</v>
      </c>
      <c r="J10" s="29">
        <f t="shared" si="3"/>
        <v>40200</v>
      </c>
      <c r="K10" s="42">
        <f t="shared" si="4"/>
        <v>20100</v>
      </c>
      <c r="L10" s="42">
        <f t="shared" si="5"/>
        <v>20100</v>
      </c>
      <c r="M10" s="29">
        <f t="shared" si="6"/>
        <v>32100</v>
      </c>
      <c r="N10" s="29">
        <f t="shared" si="7"/>
        <v>20100</v>
      </c>
      <c r="O10" s="29">
        <v>12000</v>
      </c>
      <c r="P10" s="29">
        <f t="shared" si="8"/>
        <v>8100</v>
      </c>
      <c r="Q10" s="29"/>
    </row>
    <row r="11" spans="1:17" ht="14.25">
      <c r="A11" s="25">
        <v>8</v>
      </c>
      <c r="B11" s="26" t="s">
        <v>562</v>
      </c>
      <c r="C11" s="27" t="s">
        <v>563</v>
      </c>
      <c r="D11" s="26">
        <v>13786040113</v>
      </c>
      <c r="E11" s="27" t="s">
        <v>564</v>
      </c>
      <c r="F11" s="28">
        <v>195</v>
      </c>
      <c r="G11" s="29">
        <f t="shared" si="0"/>
        <v>39000</v>
      </c>
      <c r="H11" s="29">
        <f t="shared" si="1"/>
        <v>19500</v>
      </c>
      <c r="I11" s="41">
        <f t="shared" si="2"/>
        <v>19500</v>
      </c>
      <c r="J11" s="29">
        <f t="shared" si="3"/>
        <v>39000</v>
      </c>
      <c r="K11" s="42">
        <f t="shared" si="4"/>
        <v>19500</v>
      </c>
      <c r="L11" s="42">
        <f t="shared" si="5"/>
        <v>19500</v>
      </c>
      <c r="M11" s="29">
        <f t="shared" si="6"/>
        <v>25500</v>
      </c>
      <c r="N11" s="29">
        <f t="shared" si="7"/>
        <v>19500</v>
      </c>
      <c r="O11" s="29">
        <v>6000</v>
      </c>
      <c r="P11" s="29">
        <f t="shared" si="8"/>
        <v>13500</v>
      </c>
      <c r="Q11" s="29"/>
    </row>
    <row r="12" spans="1:17" ht="14.25">
      <c r="A12" s="25">
        <v>9</v>
      </c>
      <c r="B12" s="26" t="s">
        <v>265</v>
      </c>
      <c r="C12" s="27" t="s">
        <v>266</v>
      </c>
      <c r="D12" s="26">
        <v>15274094450</v>
      </c>
      <c r="E12" s="27" t="s">
        <v>565</v>
      </c>
      <c r="F12" s="28">
        <v>192</v>
      </c>
      <c r="G12" s="29">
        <f t="shared" si="0"/>
        <v>38400</v>
      </c>
      <c r="H12" s="29">
        <f t="shared" si="1"/>
        <v>19200</v>
      </c>
      <c r="I12" s="41">
        <f t="shared" si="2"/>
        <v>19200</v>
      </c>
      <c r="J12" s="29">
        <f t="shared" si="3"/>
        <v>19200</v>
      </c>
      <c r="K12" s="42">
        <f t="shared" si="4"/>
        <v>19200</v>
      </c>
      <c r="L12" s="42">
        <v>0</v>
      </c>
      <c r="M12" s="29">
        <f t="shared" si="6"/>
        <v>19200</v>
      </c>
      <c r="N12" s="29">
        <f t="shared" si="7"/>
        <v>19200</v>
      </c>
      <c r="O12" s="29">
        <v>0</v>
      </c>
      <c r="P12" s="29">
        <f t="shared" si="8"/>
        <v>0</v>
      </c>
      <c r="Q12" s="29"/>
    </row>
    <row r="13" spans="1:17" ht="14.25">
      <c r="A13" s="25">
        <v>10</v>
      </c>
      <c r="B13" s="31" t="s">
        <v>566</v>
      </c>
      <c r="C13" s="32" t="s">
        <v>567</v>
      </c>
      <c r="D13" s="32" t="s">
        <v>568</v>
      </c>
      <c r="E13" s="32" t="s">
        <v>569</v>
      </c>
      <c r="F13" s="33">
        <v>196</v>
      </c>
      <c r="G13" s="29">
        <f t="shared" si="0"/>
        <v>39200</v>
      </c>
      <c r="H13" s="29">
        <f t="shared" si="1"/>
        <v>19600</v>
      </c>
      <c r="I13" s="41">
        <f t="shared" si="2"/>
        <v>19600</v>
      </c>
      <c r="J13" s="29">
        <f t="shared" si="3"/>
        <v>39200</v>
      </c>
      <c r="K13" s="42">
        <f t="shared" si="4"/>
        <v>19600</v>
      </c>
      <c r="L13" s="42">
        <f t="shared" si="5"/>
        <v>19600</v>
      </c>
      <c r="M13" s="29">
        <f t="shared" si="6"/>
        <v>24700</v>
      </c>
      <c r="N13" s="29">
        <f t="shared" si="7"/>
        <v>19600</v>
      </c>
      <c r="O13" s="29">
        <v>5100</v>
      </c>
      <c r="P13" s="29">
        <f t="shared" si="8"/>
        <v>14500</v>
      </c>
      <c r="Q13" s="29"/>
    </row>
    <row r="14" spans="1:17" ht="14.25">
      <c r="A14" s="25">
        <v>11</v>
      </c>
      <c r="B14" s="31" t="s">
        <v>570</v>
      </c>
      <c r="C14" s="32" t="s">
        <v>571</v>
      </c>
      <c r="D14" s="32" t="s">
        <v>572</v>
      </c>
      <c r="E14" s="32" t="s">
        <v>573</v>
      </c>
      <c r="F14" s="33">
        <v>179</v>
      </c>
      <c r="G14" s="29">
        <f t="shared" si="0"/>
        <v>35800</v>
      </c>
      <c r="H14" s="29">
        <f t="shared" si="1"/>
        <v>17900</v>
      </c>
      <c r="I14" s="41">
        <f t="shared" si="2"/>
        <v>17900</v>
      </c>
      <c r="J14" s="29">
        <f t="shared" si="3"/>
        <v>35800</v>
      </c>
      <c r="K14" s="42">
        <f t="shared" si="4"/>
        <v>17900</v>
      </c>
      <c r="L14" s="42">
        <f t="shared" si="5"/>
        <v>17900</v>
      </c>
      <c r="M14" s="29">
        <f t="shared" si="6"/>
        <v>20900</v>
      </c>
      <c r="N14" s="29">
        <f t="shared" si="7"/>
        <v>17900</v>
      </c>
      <c r="O14" s="29">
        <v>3000</v>
      </c>
      <c r="P14" s="29">
        <f t="shared" si="8"/>
        <v>14900</v>
      </c>
      <c r="Q14" s="29"/>
    </row>
    <row r="15" spans="1:17" ht="14.25">
      <c r="A15" s="25">
        <v>12</v>
      </c>
      <c r="B15" s="31" t="s">
        <v>143</v>
      </c>
      <c r="C15" s="32" t="s">
        <v>144</v>
      </c>
      <c r="D15" s="32" t="s">
        <v>574</v>
      </c>
      <c r="E15" s="32" t="s">
        <v>575</v>
      </c>
      <c r="F15" s="33">
        <v>166</v>
      </c>
      <c r="G15" s="29">
        <f t="shared" si="0"/>
        <v>33200</v>
      </c>
      <c r="H15" s="29">
        <f t="shared" si="1"/>
        <v>16600</v>
      </c>
      <c r="I15" s="41">
        <f t="shared" si="2"/>
        <v>16600</v>
      </c>
      <c r="J15" s="29">
        <f t="shared" si="3"/>
        <v>33200</v>
      </c>
      <c r="K15" s="42">
        <f t="shared" si="4"/>
        <v>16600</v>
      </c>
      <c r="L15" s="42">
        <f t="shared" si="5"/>
        <v>16600</v>
      </c>
      <c r="M15" s="29">
        <f t="shared" si="6"/>
        <v>19600</v>
      </c>
      <c r="N15" s="29">
        <f t="shared" si="7"/>
        <v>16600</v>
      </c>
      <c r="O15" s="29">
        <v>3000</v>
      </c>
      <c r="P15" s="29">
        <f t="shared" si="8"/>
        <v>13600</v>
      </c>
      <c r="Q15" s="29"/>
    </row>
    <row r="16" spans="1:17" ht="14.25">
      <c r="A16" s="25">
        <v>13</v>
      </c>
      <c r="B16" s="31" t="s">
        <v>576</v>
      </c>
      <c r="C16" s="32" t="s">
        <v>577</v>
      </c>
      <c r="D16" s="32" t="s">
        <v>578</v>
      </c>
      <c r="E16" s="32" t="s">
        <v>579</v>
      </c>
      <c r="F16" s="33">
        <v>189</v>
      </c>
      <c r="G16" s="29">
        <f t="shared" si="0"/>
        <v>37800</v>
      </c>
      <c r="H16" s="29">
        <f t="shared" si="1"/>
        <v>18900</v>
      </c>
      <c r="I16" s="41">
        <f t="shared" si="2"/>
        <v>18900</v>
      </c>
      <c r="J16" s="29">
        <f t="shared" si="3"/>
        <v>37800</v>
      </c>
      <c r="K16" s="42">
        <f t="shared" si="4"/>
        <v>18900</v>
      </c>
      <c r="L16" s="42">
        <f t="shared" si="5"/>
        <v>18900</v>
      </c>
      <c r="M16" s="29">
        <f t="shared" si="6"/>
        <v>24000</v>
      </c>
      <c r="N16" s="29">
        <f t="shared" si="7"/>
        <v>18900</v>
      </c>
      <c r="O16" s="29">
        <v>5100</v>
      </c>
      <c r="P16" s="29">
        <f t="shared" si="8"/>
        <v>13800</v>
      </c>
      <c r="Q16" s="29"/>
    </row>
    <row r="17" spans="1:17" ht="14.25">
      <c r="A17" s="25">
        <v>14</v>
      </c>
      <c r="B17" s="31" t="s">
        <v>580</v>
      </c>
      <c r="C17" s="32" t="s">
        <v>581</v>
      </c>
      <c r="D17" s="31">
        <v>15367309949</v>
      </c>
      <c r="E17" s="32" t="s">
        <v>582</v>
      </c>
      <c r="F17" s="33">
        <v>199</v>
      </c>
      <c r="G17" s="29">
        <f t="shared" si="0"/>
        <v>39800</v>
      </c>
      <c r="H17" s="29">
        <f t="shared" si="1"/>
        <v>19900</v>
      </c>
      <c r="I17" s="41">
        <f t="shared" si="2"/>
        <v>19900</v>
      </c>
      <c r="J17" s="29">
        <f t="shared" si="3"/>
        <v>39800</v>
      </c>
      <c r="K17" s="42">
        <f t="shared" si="4"/>
        <v>19900</v>
      </c>
      <c r="L17" s="42">
        <f t="shared" si="5"/>
        <v>19900</v>
      </c>
      <c r="M17" s="29">
        <f t="shared" si="6"/>
        <v>26700</v>
      </c>
      <c r="N17" s="29">
        <f t="shared" si="7"/>
        <v>19900</v>
      </c>
      <c r="O17" s="29">
        <v>6800</v>
      </c>
      <c r="P17" s="29">
        <f t="shared" si="8"/>
        <v>13100</v>
      </c>
      <c r="Q17" s="29"/>
    </row>
    <row r="18" spans="1:17" ht="14.25">
      <c r="A18" s="25">
        <v>15</v>
      </c>
      <c r="B18" s="31" t="s">
        <v>583</v>
      </c>
      <c r="C18" s="32" t="s">
        <v>584</v>
      </c>
      <c r="D18" s="31">
        <v>13874063033</v>
      </c>
      <c r="E18" s="32" t="s">
        <v>585</v>
      </c>
      <c r="F18" s="33">
        <v>197</v>
      </c>
      <c r="G18" s="29">
        <f t="shared" si="0"/>
        <v>39400</v>
      </c>
      <c r="H18" s="29">
        <f t="shared" si="1"/>
        <v>19700</v>
      </c>
      <c r="I18" s="41">
        <f t="shared" si="2"/>
        <v>19700</v>
      </c>
      <c r="J18" s="29">
        <f t="shared" si="3"/>
        <v>39400</v>
      </c>
      <c r="K18" s="42">
        <f t="shared" si="4"/>
        <v>19700</v>
      </c>
      <c r="L18" s="42">
        <f t="shared" si="5"/>
        <v>19700</v>
      </c>
      <c r="M18" s="29">
        <f t="shared" si="6"/>
        <v>23060</v>
      </c>
      <c r="N18" s="29">
        <f t="shared" si="7"/>
        <v>19700</v>
      </c>
      <c r="O18" s="29">
        <v>3360</v>
      </c>
      <c r="P18" s="29">
        <f t="shared" si="8"/>
        <v>16340</v>
      </c>
      <c r="Q18" s="29"/>
    </row>
    <row r="19" spans="1:17" ht="14.25">
      <c r="A19" s="25">
        <v>16</v>
      </c>
      <c r="B19" s="31" t="s">
        <v>586</v>
      </c>
      <c r="C19" s="32" t="s">
        <v>587</v>
      </c>
      <c r="D19" s="31">
        <v>13874064017</v>
      </c>
      <c r="E19" s="32" t="s">
        <v>588</v>
      </c>
      <c r="F19" s="33">
        <v>198</v>
      </c>
      <c r="G19" s="29">
        <f t="shared" si="0"/>
        <v>39600</v>
      </c>
      <c r="H19" s="29">
        <f t="shared" si="1"/>
        <v>19800</v>
      </c>
      <c r="I19" s="41">
        <f t="shared" si="2"/>
        <v>19800</v>
      </c>
      <c r="J19" s="29">
        <f t="shared" si="3"/>
        <v>19800</v>
      </c>
      <c r="K19" s="42">
        <f t="shared" si="4"/>
        <v>19800</v>
      </c>
      <c r="L19" s="42">
        <v>0</v>
      </c>
      <c r="M19" s="29">
        <f t="shared" si="6"/>
        <v>19800</v>
      </c>
      <c r="N19" s="29">
        <f t="shared" si="7"/>
        <v>19800</v>
      </c>
      <c r="O19" s="29">
        <v>0</v>
      </c>
      <c r="P19" s="29">
        <f t="shared" si="8"/>
        <v>0</v>
      </c>
      <c r="Q19" s="29"/>
    </row>
    <row r="20" spans="1:17" ht="14.25">
      <c r="A20" s="25">
        <v>17</v>
      </c>
      <c r="B20" s="31" t="s">
        <v>589</v>
      </c>
      <c r="C20" s="32" t="s">
        <v>590</v>
      </c>
      <c r="D20" s="31">
        <v>13974069928</v>
      </c>
      <c r="E20" s="32" t="s">
        <v>591</v>
      </c>
      <c r="F20" s="33">
        <v>193</v>
      </c>
      <c r="G20" s="29">
        <f t="shared" si="0"/>
        <v>38600</v>
      </c>
      <c r="H20" s="29">
        <f t="shared" si="1"/>
        <v>19300</v>
      </c>
      <c r="I20" s="41">
        <f t="shared" si="2"/>
        <v>19300</v>
      </c>
      <c r="J20" s="29">
        <f t="shared" si="3"/>
        <v>19300</v>
      </c>
      <c r="K20" s="42">
        <f t="shared" si="4"/>
        <v>19300</v>
      </c>
      <c r="L20" s="42">
        <v>0</v>
      </c>
      <c r="M20" s="29">
        <f t="shared" si="6"/>
        <v>19300</v>
      </c>
      <c r="N20" s="29">
        <f t="shared" si="7"/>
        <v>19300</v>
      </c>
      <c r="O20" s="29">
        <v>0</v>
      </c>
      <c r="P20" s="29">
        <f t="shared" si="8"/>
        <v>0</v>
      </c>
      <c r="Q20" s="29"/>
    </row>
    <row r="21" spans="1:17" ht="14.25">
      <c r="A21" s="25">
        <v>18</v>
      </c>
      <c r="B21" s="31" t="s">
        <v>592</v>
      </c>
      <c r="C21" s="32" t="s">
        <v>593</v>
      </c>
      <c r="D21" s="31">
        <v>18273038590</v>
      </c>
      <c r="E21" s="32" t="s">
        <v>594</v>
      </c>
      <c r="F21" s="33">
        <v>188</v>
      </c>
      <c r="G21" s="29">
        <f t="shared" si="0"/>
        <v>37600</v>
      </c>
      <c r="H21" s="29">
        <f t="shared" si="1"/>
        <v>18800</v>
      </c>
      <c r="I21" s="41">
        <f t="shared" si="2"/>
        <v>18800</v>
      </c>
      <c r="J21" s="29">
        <f t="shared" si="3"/>
        <v>37600</v>
      </c>
      <c r="K21" s="42">
        <f t="shared" si="4"/>
        <v>18800</v>
      </c>
      <c r="L21" s="42">
        <f t="shared" si="5"/>
        <v>18800</v>
      </c>
      <c r="M21" s="29">
        <f t="shared" si="6"/>
        <v>23600</v>
      </c>
      <c r="N21" s="29">
        <f t="shared" si="7"/>
        <v>18800</v>
      </c>
      <c r="O21" s="29">
        <v>4800</v>
      </c>
      <c r="P21" s="29">
        <f t="shared" si="8"/>
        <v>14000</v>
      </c>
      <c r="Q21" s="29"/>
    </row>
    <row r="22" spans="1:17" ht="14.25">
      <c r="A22" s="25">
        <v>19</v>
      </c>
      <c r="B22" s="31" t="s">
        <v>595</v>
      </c>
      <c r="C22" s="32" t="s">
        <v>596</v>
      </c>
      <c r="D22" s="31">
        <v>13974066849</v>
      </c>
      <c r="E22" s="32" t="s">
        <v>597</v>
      </c>
      <c r="F22" s="33">
        <v>199</v>
      </c>
      <c r="G22" s="29">
        <f t="shared" si="0"/>
        <v>39800</v>
      </c>
      <c r="H22" s="29">
        <f t="shared" si="1"/>
        <v>19900</v>
      </c>
      <c r="I22" s="41">
        <f t="shared" si="2"/>
        <v>19900</v>
      </c>
      <c r="J22" s="29">
        <f t="shared" si="3"/>
        <v>19900</v>
      </c>
      <c r="K22" s="42">
        <f t="shared" si="4"/>
        <v>19900</v>
      </c>
      <c r="L22" s="42">
        <v>0</v>
      </c>
      <c r="M22" s="29">
        <f t="shared" si="6"/>
        <v>19900</v>
      </c>
      <c r="N22" s="29">
        <f t="shared" si="7"/>
        <v>19900</v>
      </c>
      <c r="O22" s="29">
        <v>0</v>
      </c>
      <c r="P22" s="29">
        <f t="shared" si="8"/>
        <v>0</v>
      </c>
      <c r="Q22" s="29"/>
    </row>
    <row r="23" spans="1:17" ht="14.25">
      <c r="A23" s="25">
        <v>20</v>
      </c>
      <c r="B23" s="31" t="s">
        <v>598</v>
      </c>
      <c r="C23" s="32" t="s">
        <v>599</v>
      </c>
      <c r="D23" s="31">
        <v>13762787239</v>
      </c>
      <c r="E23" s="32" t="s">
        <v>600</v>
      </c>
      <c r="F23" s="33">
        <v>196</v>
      </c>
      <c r="G23" s="29">
        <f t="shared" si="0"/>
        <v>39200</v>
      </c>
      <c r="H23" s="29">
        <f t="shared" si="1"/>
        <v>19600</v>
      </c>
      <c r="I23" s="41">
        <f t="shared" si="2"/>
        <v>19600</v>
      </c>
      <c r="J23" s="29">
        <f t="shared" si="3"/>
        <v>19600</v>
      </c>
      <c r="K23" s="42">
        <f t="shared" si="4"/>
        <v>19600</v>
      </c>
      <c r="L23" s="42">
        <v>0</v>
      </c>
      <c r="M23" s="29">
        <f t="shared" si="6"/>
        <v>19600</v>
      </c>
      <c r="N23" s="29">
        <f t="shared" si="7"/>
        <v>19600</v>
      </c>
      <c r="O23" s="29">
        <v>0</v>
      </c>
      <c r="P23" s="29">
        <f t="shared" si="8"/>
        <v>0</v>
      </c>
      <c r="Q23" s="29"/>
    </row>
    <row r="24" spans="1:17" ht="14.25">
      <c r="A24" s="25">
        <v>21</v>
      </c>
      <c r="B24" s="31" t="s">
        <v>601</v>
      </c>
      <c r="C24" s="32" t="s">
        <v>602</v>
      </c>
      <c r="D24" s="31">
        <v>13789047998</v>
      </c>
      <c r="E24" s="32" t="s">
        <v>603</v>
      </c>
      <c r="F24" s="33">
        <v>163</v>
      </c>
      <c r="G24" s="29">
        <f t="shared" si="0"/>
        <v>32600</v>
      </c>
      <c r="H24" s="29">
        <f t="shared" si="1"/>
        <v>16300</v>
      </c>
      <c r="I24" s="41">
        <f t="shared" si="2"/>
        <v>16300</v>
      </c>
      <c r="J24" s="29">
        <f t="shared" si="3"/>
        <v>16300</v>
      </c>
      <c r="K24" s="42">
        <f t="shared" si="4"/>
        <v>16300</v>
      </c>
      <c r="L24" s="42">
        <v>0</v>
      </c>
      <c r="M24" s="29">
        <f t="shared" si="6"/>
        <v>16300</v>
      </c>
      <c r="N24" s="29">
        <f t="shared" si="7"/>
        <v>16300</v>
      </c>
      <c r="O24" s="29">
        <v>0</v>
      </c>
      <c r="P24" s="29">
        <f t="shared" si="8"/>
        <v>0</v>
      </c>
      <c r="Q24" s="29"/>
    </row>
    <row r="25" spans="1:17" ht="14.25">
      <c r="A25" s="25">
        <v>22</v>
      </c>
      <c r="B25" s="31" t="s">
        <v>604</v>
      </c>
      <c r="C25" s="32" t="s">
        <v>605</v>
      </c>
      <c r="D25" s="31">
        <v>13874066232</v>
      </c>
      <c r="E25" s="32" t="s">
        <v>606</v>
      </c>
      <c r="F25" s="33">
        <v>197</v>
      </c>
      <c r="G25" s="29">
        <f t="shared" si="0"/>
        <v>39400</v>
      </c>
      <c r="H25" s="29">
        <f t="shared" si="1"/>
        <v>19700</v>
      </c>
      <c r="I25" s="41">
        <f t="shared" si="2"/>
        <v>19700</v>
      </c>
      <c r="J25" s="29">
        <f t="shared" si="3"/>
        <v>19700</v>
      </c>
      <c r="K25" s="42">
        <f t="shared" si="4"/>
        <v>19700</v>
      </c>
      <c r="L25" s="42">
        <v>0</v>
      </c>
      <c r="M25" s="29">
        <f t="shared" si="6"/>
        <v>19700</v>
      </c>
      <c r="N25" s="29">
        <f t="shared" si="7"/>
        <v>19700</v>
      </c>
      <c r="O25" s="29">
        <v>0</v>
      </c>
      <c r="P25" s="29">
        <f t="shared" si="8"/>
        <v>0</v>
      </c>
      <c r="Q25" s="29"/>
    </row>
    <row r="26" spans="1:17" ht="14.25">
      <c r="A26" s="25">
        <v>23</v>
      </c>
      <c r="B26" s="31" t="s">
        <v>607</v>
      </c>
      <c r="C26" s="32" t="s">
        <v>608</v>
      </c>
      <c r="D26" s="31">
        <v>15115032860</v>
      </c>
      <c r="E26" s="32" t="s">
        <v>609</v>
      </c>
      <c r="F26" s="33">
        <v>198</v>
      </c>
      <c r="G26" s="29">
        <f t="shared" si="0"/>
        <v>39600</v>
      </c>
      <c r="H26" s="29">
        <f t="shared" si="1"/>
        <v>19800</v>
      </c>
      <c r="I26" s="41">
        <f t="shared" si="2"/>
        <v>19800</v>
      </c>
      <c r="J26" s="29">
        <f t="shared" si="3"/>
        <v>19800</v>
      </c>
      <c r="K26" s="42">
        <f t="shared" si="4"/>
        <v>19800</v>
      </c>
      <c r="L26" s="42">
        <v>0</v>
      </c>
      <c r="M26" s="29">
        <f t="shared" si="6"/>
        <v>19800</v>
      </c>
      <c r="N26" s="29">
        <f t="shared" si="7"/>
        <v>19800</v>
      </c>
      <c r="O26" s="29">
        <v>0</v>
      </c>
      <c r="P26" s="29">
        <f t="shared" si="8"/>
        <v>0</v>
      </c>
      <c r="Q26" s="29"/>
    </row>
    <row r="27" spans="1:17" ht="14.25">
      <c r="A27" s="25">
        <v>24</v>
      </c>
      <c r="B27" s="31" t="s">
        <v>610</v>
      </c>
      <c r="C27" s="32" t="s">
        <v>611</v>
      </c>
      <c r="D27" s="31">
        <v>15773045680</v>
      </c>
      <c r="E27" s="32" t="s">
        <v>612</v>
      </c>
      <c r="F27" s="33">
        <v>199</v>
      </c>
      <c r="G27" s="29">
        <f t="shared" si="0"/>
        <v>39800</v>
      </c>
      <c r="H27" s="29">
        <f t="shared" si="1"/>
        <v>19900</v>
      </c>
      <c r="I27" s="41">
        <f t="shared" si="2"/>
        <v>19900</v>
      </c>
      <c r="J27" s="29">
        <f t="shared" si="3"/>
        <v>19900</v>
      </c>
      <c r="K27" s="42">
        <f t="shared" si="4"/>
        <v>19900</v>
      </c>
      <c r="L27" s="42">
        <v>0</v>
      </c>
      <c r="M27" s="29">
        <f t="shared" si="6"/>
        <v>19900</v>
      </c>
      <c r="N27" s="29">
        <f t="shared" si="7"/>
        <v>19900</v>
      </c>
      <c r="O27" s="29">
        <v>0</v>
      </c>
      <c r="P27" s="29">
        <f t="shared" si="8"/>
        <v>0</v>
      </c>
      <c r="Q27" s="29"/>
    </row>
    <row r="28" spans="1:17" s="14" customFormat="1" ht="14.25">
      <c r="A28" s="34">
        <v>25</v>
      </c>
      <c r="B28" s="31" t="s">
        <v>613</v>
      </c>
      <c r="C28" s="32" t="s">
        <v>614</v>
      </c>
      <c r="D28" s="31">
        <v>18673401076</v>
      </c>
      <c r="E28" s="32" t="s">
        <v>615</v>
      </c>
      <c r="F28" s="33">
        <v>192</v>
      </c>
      <c r="G28" s="35">
        <f t="shared" si="0"/>
        <v>38400</v>
      </c>
      <c r="H28" s="35">
        <f t="shared" si="1"/>
        <v>19200</v>
      </c>
      <c r="I28" s="41">
        <f t="shared" si="2"/>
        <v>19200</v>
      </c>
      <c r="J28" s="35">
        <f t="shared" si="3"/>
        <v>38400</v>
      </c>
      <c r="K28" s="44">
        <f t="shared" si="4"/>
        <v>19200</v>
      </c>
      <c r="L28" s="44">
        <v>19200</v>
      </c>
      <c r="M28" s="35">
        <f t="shared" si="6"/>
        <v>24660</v>
      </c>
      <c r="N28" s="35">
        <f t="shared" si="7"/>
        <v>19200</v>
      </c>
      <c r="O28" s="35">
        <v>5460</v>
      </c>
      <c r="P28" s="35">
        <f t="shared" si="8"/>
        <v>13740</v>
      </c>
      <c r="Q28" s="35"/>
    </row>
    <row r="29" spans="1:17" s="14" customFormat="1" ht="14.25">
      <c r="A29" s="34">
        <v>26</v>
      </c>
      <c r="B29" s="31" t="s">
        <v>616</v>
      </c>
      <c r="C29" s="32" t="s">
        <v>617</v>
      </c>
      <c r="D29" s="31">
        <v>13487763193</v>
      </c>
      <c r="E29" s="32" t="s">
        <v>618</v>
      </c>
      <c r="F29" s="33">
        <v>197</v>
      </c>
      <c r="G29" s="35">
        <f t="shared" si="0"/>
        <v>39400</v>
      </c>
      <c r="H29" s="35">
        <f t="shared" si="1"/>
        <v>19700</v>
      </c>
      <c r="I29" s="41">
        <f t="shared" si="2"/>
        <v>19700</v>
      </c>
      <c r="J29" s="35">
        <f t="shared" si="3"/>
        <v>39400</v>
      </c>
      <c r="K29" s="44">
        <f t="shared" si="4"/>
        <v>19700</v>
      </c>
      <c r="L29" s="44">
        <v>19700</v>
      </c>
      <c r="M29" s="35">
        <f t="shared" si="6"/>
        <v>25880</v>
      </c>
      <c r="N29" s="35">
        <f t="shared" si="7"/>
        <v>19700</v>
      </c>
      <c r="O29" s="35">
        <v>6180</v>
      </c>
      <c r="P29" s="35">
        <f t="shared" si="8"/>
        <v>13520</v>
      </c>
      <c r="Q29" s="35"/>
    </row>
    <row r="30" spans="1:17" s="15" customFormat="1" ht="14.25">
      <c r="A30" s="36">
        <v>27</v>
      </c>
      <c r="B30" s="26" t="s">
        <v>619</v>
      </c>
      <c r="C30" s="27" t="s">
        <v>620</v>
      </c>
      <c r="D30" s="27" t="s">
        <v>621</v>
      </c>
      <c r="E30" s="27" t="s">
        <v>622</v>
      </c>
      <c r="F30" s="28">
        <v>198</v>
      </c>
      <c r="G30" s="37">
        <f t="shared" si="0"/>
        <v>39600</v>
      </c>
      <c r="H30" s="37">
        <f t="shared" si="1"/>
        <v>19800</v>
      </c>
      <c r="I30" s="41">
        <f t="shared" si="2"/>
        <v>19800</v>
      </c>
      <c r="J30" s="37">
        <f t="shared" si="3"/>
        <v>39600</v>
      </c>
      <c r="K30" s="45">
        <f t="shared" si="4"/>
        <v>19800</v>
      </c>
      <c r="L30" s="45">
        <f t="shared" si="5"/>
        <v>19800</v>
      </c>
      <c r="M30" s="37">
        <f t="shared" si="6"/>
        <v>24060</v>
      </c>
      <c r="N30" s="37">
        <f t="shared" si="7"/>
        <v>19800</v>
      </c>
      <c r="O30" s="37">
        <v>4260</v>
      </c>
      <c r="P30" s="37">
        <f t="shared" si="8"/>
        <v>15540</v>
      </c>
      <c r="Q30" s="37"/>
    </row>
    <row r="31" spans="1:17" s="15" customFormat="1" ht="14.25">
      <c r="A31" s="36">
        <v>28</v>
      </c>
      <c r="B31" s="26" t="s">
        <v>623</v>
      </c>
      <c r="C31" s="27" t="s">
        <v>624</v>
      </c>
      <c r="D31" s="27" t="s">
        <v>625</v>
      </c>
      <c r="E31" s="27" t="s">
        <v>626</v>
      </c>
      <c r="F31" s="28">
        <v>169</v>
      </c>
      <c r="G31" s="37">
        <f t="shared" si="0"/>
        <v>33800</v>
      </c>
      <c r="H31" s="37">
        <f t="shared" si="1"/>
        <v>16900</v>
      </c>
      <c r="I31" s="41">
        <f t="shared" si="2"/>
        <v>16900</v>
      </c>
      <c r="J31" s="37">
        <f t="shared" si="3"/>
        <v>16900</v>
      </c>
      <c r="K31" s="45">
        <f t="shared" si="4"/>
        <v>16900</v>
      </c>
      <c r="L31" s="45">
        <v>0</v>
      </c>
      <c r="M31" s="37">
        <f t="shared" si="6"/>
        <v>16900</v>
      </c>
      <c r="N31" s="37">
        <f t="shared" si="7"/>
        <v>16900</v>
      </c>
      <c r="O31" s="37">
        <v>0</v>
      </c>
      <c r="P31" s="37">
        <f t="shared" si="8"/>
        <v>0</v>
      </c>
      <c r="Q31" s="37"/>
    </row>
    <row r="32" spans="1:17" s="15" customFormat="1" ht="14.25">
      <c r="A32" s="36">
        <v>29</v>
      </c>
      <c r="B32" s="26" t="s">
        <v>627</v>
      </c>
      <c r="C32" s="60" t="s">
        <v>628</v>
      </c>
      <c r="D32" s="26">
        <v>15074035420</v>
      </c>
      <c r="E32" s="60" t="s">
        <v>629</v>
      </c>
      <c r="F32" s="28">
        <v>196</v>
      </c>
      <c r="G32" s="37">
        <f t="shared" si="0"/>
        <v>39200</v>
      </c>
      <c r="H32" s="37">
        <f t="shared" si="1"/>
        <v>19600</v>
      </c>
      <c r="I32" s="41">
        <f t="shared" si="2"/>
        <v>19600</v>
      </c>
      <c r="J32" s="37">
        <f t="shared" si="3"/>
        <v>39200</v>
      </c>
      <c r="K32" s="45">
        <f t="shared" si="4"/>
        <v>19600</v>
      </c>
      <c r="L32" s="45">
        <f t="shared" si="5"/>
        <v>19600</v>
      </c>
      <c r="M32" s="37">
        <f t="shared" si="6"/>
        <v>26950</v>
      </c>
      <c r="N32" s="37">
        <f t="shared" si="7"/>
        <v>19600</v>
      </c>
      <c r="O32" s="37">
        <v>7350</v>
      </c>
      <c r="P32" s="37">
        <f t="shared" si="8"/>
        <v>12250</v>
      </c>
      <c r="Q32" s="37"/>
    </row>
    <row r="33" spans="1:17" s="15" customFormat="1" ht="14.25">
      <c r="A33" s="36">
        <v>30</v>
      </c>
      <c r="B33" s="26" t="s">
        <v>630</v>
      </c>
      <c r="C33" s="60" t="s">
        <v>631</v>
      </c>
      <c r="D33" s="26">
        <v>15074035966</v>
      </c>
      <c r="E33" s="60" t="s">
        <v>632</v>
      </c>
      <c r="F33" s="28">
        <v>194</v>
      </c>
      <c r="G33" s="37">
        <f t="shared" si="0"/>
        <v>38800</v>
      </c>
      <c r="H33" s="37">
        <f t="shared" si="1"/>
        <v>19400</v>
      </c>
      <c r="I33" s="41">
        <f t="shared" si="2"/>
        <v>19400</v>
      </c>
      <c r="J33" s="37">
        <f t="shared" si="3"/>
        <v>38800</v>
      </c>
      <c r="K33" s="45">
        <f t="shared" si="4"/>
        <v>19400</v>
      </c>
      <c r="L33" s="45">
        <f t="shared" si="5"/>
        <v>19400</v>
      </c>
      <c r="M33" s="37">
        <f t="shared" si="6"/>
        <v>22400</v>
      </c>
      <c r="N33" s="37">
        <f t="shared" si="7"/>
        <v>19400</v>
      </c>
      <c r="O33" s="37">
        <v>3000</v>
      </c>
      <c r="P33" s="37">
        <f t="shared" si="8"/>
        <v>16400</v>
      </c>
      <c r="Q33" s="37"/>
    </row>
    <row r="34" spans="1:17" s="15" customFormat="1" ht="14.25">
      <c r="A34" s="36">
        <v>31</v>
      </c>
      <c r="B34" s="26" t="s">
        <v>633</v>
      </c>
      <c r="C34" s="60" t="s">
        <v>634</v>
      </c>
      <c r="D34" s="26">
        <v>13574026204</v>
      </c>
      <c r="E34" s="60" t="s">
        <v>635</v>
      </c>
      <c r="F34" s="28">
        <v>195</v>
      </c>
      <c r="G34" s="37">
        <f t="shared" si="0"/>
        <v>39000</v>
      </c>
      <c r="H34" s="37">
        <f t="shared" si="1"/>
        <v>19500</v>
      </c>
      <c r="I34" s="41">
        <f t="shared" si="2"/>
        <v>19500</v>
      </c>
      <c r="J34" s="37">
        <f t="shared" si="3"/>
        <v>19500</v>
      </c>
      <c r="K34" s="45">
        <f t="shared" si="4"/>
        <v>19500</v>
      </c>
      <c r="L34" s="45">
        <v>0</v>
      </c>
      <c r="M34" s="37">
        <f t="shared" si="6"/>
        <v>19500</v>
      </c>
      <c r="N34" s="37">
        <f t="shared" si="7"/>
        <v>19500</v>
      </c>
      <c r="O34" s="37">
        <v>0</v>
      </c>
      <c r="P34" s="37">
        <f t="shared" si="8"/>
        <v>0</v>
      </c>
      <c r="Q34" s="37"/>
    </row>
    <row r="35" spans="1:17" s="15" customFormat="1" ht="14.25">
      <c r="A35" s="36">
        <v>32</v>
      </c>
      <c r="B35" s="26" t="s">
        <v>636</v>
      </c>
      <c r="C35" s="60" t="s">
        <v>637</v>
      </c>
      <c r="D35" s="26">
        <v>13574754749</v>
      </c>
      <c r="E35" s="60" t="s">
        <v>638</v>
      </c>
      <c r="F35" s="28">
        <v>188</v>
      </c>
      <c r="G35" s="37">
        <f t="shared" si="0"/>
        <v>37600</v>
      </c>
      <c r="H35" s="37">
        <f t="shared" si="1"/>
        <v>18800</v>
      </c>
      <c r="I35" s="41">
        <f t="shared" si="2"/>
        <v>18800</v>
      </c>
      <c r="J35" s="37">
        <f t="shared" si="3"/>
        <v>18800</v>
      </c>
      <c r="K35" s="45">
        <f t="shared" si="4"/>
        <v>18800</v>
      </c>
      <c r="L35" s="45">
        <v>0</v>
      </c>
      <c r="M35" s="37">
        <f t="shared" si="6"/>
        <v>18800</v>
      </c>
      <c r="N35" s="37">
        <f t="shared" si="7"/>
        <v>18800</v>
      </c>
      <c r="O35" s="37">
        <v>0</v>
      </c>
      <c r="P35" s="37">
        <f t="shared" si="8"/>
        <v>0</v>
      </c>
      <c r="Q35" s="37"/>
    </row>
    <row r="36" spans="1:17" s="14" customFormat="1" ht="14.25">
      <c r="A36" s="34">
        <v>33</v>
      </c>
      <c r="B36" s="26" t="s">
        <v>639</v>
      </c>
      <c r="C36" s="60" t="s">
        <v>640</v>
      </c>
      <c r="D36" s="26">
        <v>15575012876</v>
      </c>
      <c r="E36" s="60" t="s">
        <v>641</v>
      </c>
      <c r="F36" s="28">
        <v>185</v>
      </c>
      <c r="G36" s="35">
        <f t="shared" si="0"/>
        <v>37000</v>
      </c>
      <c r="H36" s="35">
        <f t="shared" si="1"/>
        <v>18500</v>
      </c>
      <c r="I36" s="41">
        <f t="shared" si="2"/>
        <v>18500</v>
      </c>
      <c r="J36" s="35">
        <f t="shared" si="3"/>
        <v>18500</v>
      </c>
      <c r="K36" s="46">
        <v>18500</v>
      </c>
      <c r="L36" s="44">
        <v>0</v>
      </c>
      <c r="M36" s="35">
        <f t="shared" si="6"/>
        <v>18500</v>
      </c>
      <c r="N36" s="35">
        <f t="shared" si="7"/>
        <v>18500</v>
      </c>
      <c r="O36" s="35">
        <v>0</v>
      </c>
      <c r="P36" s="35">
        <v>0</v>
      </c>
      <c r="Q36" s="35"/>
    </row>
    <row r="37" spans="1:17" ht="14.25">
      <c r="A37" s="25">
        <v>34</v>
      </c>
      <c r="B37" s="31" t="s">
        <v>642</v>
      </c>
      <c r="C37" s="32" t="s">
        <v>643</v>
      </c>
      <c r="D37" s="32" t="s">
        <v>644</v>
      </c>
      <c r="E37" s="32" t="s">
        <v>645</v>
      </c>
      <c r="F37" s="33">
        <v>196</v>
      </c>
      <c r="G37" s="29">
        <f aca="true" t="shared" si="9" ref="G37:G56">H37+I37</f>
        <v>39200</v>
      </c>
      <c r="H37" s="29">
        <f aca="true" t="shared" si="10" ref="H37:H56">F37*100</f>
        <v>19600</v>
      </c>
      <c r="I37" s="41">
        <f aca="true" t="shared" si="11" ref="I37:I56">F37*100</f>
        <v>19600</v>
      </c>
      <c r="J37" s="29">
        <f aca="true" t="shared" si="12" ref="J37:J56">K37+L37</f>
        <v>39200</v>
      </c>
      <c r="K37" s="42">
        <f t="shared" si="4"/>
        <v>19600</v>
      </c>
      <c r="L37" s="42">
        <f t="shared" si="5"/>
        <v>19600</v>
      </c>
      <c r="M37" s="29">
        <f aca="true" t="shared" si="13" ref="M37:M56">N37+O37</f>
        <v>25300</v>
      </c>
      <c r="N37" s="29">
        <f aca="true" t="shared" si="14" ref="N37:N56">F37*100</f>
        <v>19600</v>
      </c>
      <c r="O37" s="29">
        <v>5700</v>
      </c>
      <c r="P37" s="29">
        <f aca="true" t="shared" si="15" ref="P37:P56">J37-M37</f>
        <v>13900</v>
      </c>
      <c r="Q37" s="29"/>
    </row>
    <row r="38" spans="1:17" ht="14.25">
      <c r="A38" s="25">
        <v>35</v>
      </c>
      <c r="B38" s="31" t="s">
        <v>646</v>
      </c>
      <c r="C38" s="32" t="s">
        <v>647</v>
      </c>
      <c r="D38" s="32" t="s">
        <v>648</v>
      </c>
      <c r="E38" s="32" t="s">
        <v>649</v>
      </c>
      <c r="F38" s="33">
        <v>180</v>
      </c>
      <c r="G38" s="29">
        <f t="shared" si="9"/>
        <v>36000</v>
      </c>
      <c r="H38" s="29">
        <f t="shared" si="10"/>
        <v>18000</v>
      </c>
      <c r="I38" s="41">
        <f t="shared" si="11"/>
        <v>18000</v>
      </c>
      <c r="J38" s="29">
        <f t="shared" si="12"/>
        <v>36000</v>
      </c>
      <c r="K38" s="42">
        <f t="shared" si="4"/>
        <v>18000</v>
      </c>
      <c r="L38" s="42">
        <f t="shared" si="5"/>
        <v>18000</v>
      </c>
      <c r="M38" s="29">
        <f t="shared" si="13"/>
        <v>24000</v>
      </c>
      <c r="N38" s="29">
        <f t="shared" si="14"/>
        <v>18000</v>
      </c>
      <c r="O38" s="29">
        <v>6000</v>
      </c>
      <c r="P38" s="29">
        <f t="shared" si="15"/>
        <v>12000</v>
      </c>
      <c r="Q38" s="29"/>
    </row>
    <row r="39" spans="1:17" ht="14.25">
      <c r="A39" s="25">
        <v>36</v>
      </c>
      <c r="B39" s="31" t="s">
        <v>650</v>
      </c>
      <c r="C39" s="32" t="s">
        <v>651</v>
      </c>
      <c r="D39" s="32" t="s">
        <v>652</v>
      </c>
      <c r="E39" s="32" t="s">
        <v>653</v>
      </c>
      <c r="F39" s="33">
        <v>192</v>
      </c>
      <c r="G39" s="29">
        <f t="shared" si="9"/>
        <v>38400</v>
      </c>
      <c r="H39" s="29">
        <f t="shared" si="10"/>
        <v>19200</v>
      </c>
      <c r="I39" s="41">
        <f t="shared" si="11"/>
        <v>19200</v>
      </c>
      <c r="J39" s="29">
        <f t="shared" si="12"/>
        <v>38400</v>
      </c>
      <c r="K39" s="42">
        <f t="shared" si="4"/>
        <v>19200</v>
      </c>
      <c r="L39" s="42">
        <f t="shared" si="5"/>
        <v>19200</v>
      </c>
      <c r="M39" s="29">
        <f t="shared" si="13"/>
        <v>28200</v>
      </c>
      <c r="N39" s="29">
        <f t="shared" si="14"/>
        <v>19200</v>
      </c>
      <c r="O39" s="29">
        <v>9000</v>
      </c>
      <c r="P39" s="29">
        <f t="shared" si="15"/>
        <v>10200</v>
      </c>
      <c r="Q39" s="29"/>
    </row>
    <row r="40" spans="1:17" ht="14.25">
      <c r="A40" s="25">
        <v>37</v>
      </c>
      <c r="B40" s="31" t="s">
        <v>654</v>
      </c>
      <c r="C40" s="32" t="s">
        <v>655</v>
      </c>
      <c r="D40" s="32" t="s">
        <v>656</v>
      </c>
      <c r="E40" s="32" t="s">
        <v>657</v>
      </c>
      <c r="F40" s="33">
        <v>194</v>
      </c>
      <c r="G40" s="29">
        <f t="shared" si="9"/>
        <v>38800</v>
      </c>
      <c r="H40" s="29">
        <f t="shared" si="10"/>
        <v>19400</v>
      </c>
      <c r="I40" s="41">
        <f t="shared" si="11"/>
        <v>19400</v>
      </c>
      <c r="J40" s="29">
        <f t="shared" si="12"/>
        <v>38800</v>
      </c>
      <c r="K40" s="42">
        <f t="shared" si="4"/>
        <v>19400</v>
      </c>
      <c r="L40" s="42">
        <f t="shared" si="5"/>
        <v>19400</v>
      </c>
      <c r="M40" s="29">
        <f t="shared" si="13"/>
        <v>24200</v>
      </c>
      <c r="N40" s="29">
        <f t="shared" si="14"/>
        <v>19400</v>
      </c>
      <c r="O40" s="29">
        <v>4800</v>
      </c>
      <c r="P40" s="29">
        <f t="shared" si="15"/>
        <v>14600</v>
      </c>
      <c r="Q40" s="29"/>
    </row>
    <row r="41" spans="1:17" ht="14.25">
      <c r="A41" s="25">
        <v>38</v>
      </c>
      <c r="B41" s="31" t="s">
        <v>658</v>
      </c>
      <c r="C41" s="32" t="s">
        <v>659</v>
      </c>
      <c r="D41" s="32" t="s">
        <v>660</v>
      </c>
      <c r="E41" s="32" t="s">
        <v>661</v>
      </c>
      <c r="F41" s="33">
        <v>198</v>
      </c>
      <c r="G41" s="29">
        <f t="shared" si="9"/>
        <v>39600</v>
      </c>
      <c r="H41" s="29">
        <f t="shared" si="10"/>
        <v>19800</v>
      </c>
      <c r="I41" s="41">
        <f t="shared" si="11"/>
        <v>19800</v>
      </c>
      <c r="J41" s="29">
        <f t="shared" si="12"/>
        <v>39600</v>
      </c>
      <c r="K41" s="42">
        <f t="shared" si="4"/>
        <v>19800</v>
      </c>
      <c r="L41" s="42">
        <f t="shared" si="5"/>
        <v>19800</v>
      </c>
      <c r="M41" s="29">
        <f t="shared" si="13"/>
        <v>24300</v>
      </c>
      <c r="N41" s="29">
        <f t="shared" si="14"/>
        <v>19800</v>
      </c>
      <c r="O41" s="29">
        <v>4500</v>
      </c>
      <c r="P41" s="29">
        <f t="shared" si="15"/>
        <v>15300</v>
      </c>
      <c r="Q41" s="29"/>
    </row>
    <row r="42" spans="1:17" ht="14.25">
      <c r="A42" s="25">
        <v>39</v>
      </c>
      <c r="B42" s="31" t="s">
        <v>662</v>
      </c>
      <c r="C42" s="32" t="s">
        <v>663</v>
      </c>
      <c r="D42" s="32" t="s">
        <v>664</v>
      </c>
      <c r="E42" s="32" t="s">
        <v>665</v>
      </c>
      <c r="F42" s="33">
        <v>192</v>
      </c>
      <c r="G42" s="29">
        <f t="shared" si="9"/>
        <v>38400</v>
      </c>
      <c r="H42" s="29">
        <f t="shared" si="10"/>
        <v>19200</v>
      </c>
      <c r="I42" s="41">
        <f t="shared" si="11"/>
        <v>19200</v>
      </c>
      <c r="J42" s="29">
        <f t="shared" si="12"/>
        <v>19200</v>
      </c>
      <c r="K42" s="42">
        <f t="shared" si="4"/>
        <v>19200</v>
      </c>
      <c r="L42" s="42">
        <v>0</v>
      </c>
      <c r="M42" s="29">
        <f t="shared" si="13"/>
        <v>19200</v>
      </c>
      <c r="N42" s="29">
        <f t="shared" si="14"/>
        <v>19200</v>
      </c>
      <c r="O42" s="29">
        <v>0</v>
      </c>
      <c r="P42" s="29">
        <f t="shared" si="15"/>
        <v>0</v>
      </c>
      <c r="Q42" s="29"/>
    </row>
    <row r="43" spans="1:17" ht="14.25">
      <c r="A43" s="25">
        <v>40</v>
      </c>
      <c r="B43" s="31" t="s">
        <v>666</v>
      </c>
      <c r="C43" s="32" t="s">
        <v>667</v>
      </c>
      <c r="D43" s="32" t="s">
        <v>668</v>
      </c>
      <c r="E43" s="32" t="s">
        <v>669</v>
      </c>
      <c r="F43" s="33">
        <v>175</v>
      </c>
      <c r="G43" s="29">
        <f t="shared" si="9"/>
        <v>35000</v>
      </c>
      <c r="H43" s="29">
        <f t="shared" si="10"/>
        <v>17500</v>
      </c>
      <c r="I43" s="41">
        <f t="shared" si="11"/>
        <v>17500</v>
      </c>
      <c r="J43" s="29">
        <f t="shared" si="12"/>
        <v>17500</v>
      </c>
      <c r="K43" s="42">
        <f t="shared" si="4"/>
        <v>17500</v>
      </c>
      <c r="L43" s="42">
        <v>0</v>
      </c>
      <c r="M43" s="29">
        <f t="shared" si="13"/>
        <v>17500</v>
      </c>
      <c r="N43" s="29">
        <f t="shared" si="14"/>
        <v>17500</v>
      </c>
      <c r="O43" s="29">
        <v>0</v>
      </c>
      <c r="P43" s="29">
        <f t="shared" si="15"/>
        <v>0</v>
      </c>
      <c r="Q43" s="29"/>
    </row>
    <row r="44" spans="1:17" ht="14.25">
      <c r="A44" s="25">
        <v>41</v>
      </c>
      <c r="B44" s="31" t="s">
        <v>670</v>
      </c>
      <c r="C44" s="32" t="s">
        <v>671</v>
      </c>
      <c r="D44" s="31">
        <v>15842832299</v>
      </c>
      <c r="E44" s="32" t="s">
        <v>672</v>
      </c>
      <c r="F44" s="33">
        <v>165</v>
      </c>
      <c r="G44" s="29">
        <f t="shared" si="9"/>
        <v>33000</v>
      </c>
      <c r="H44" s="29">
        <f t="shared" si="10"/>
        <v>16500</v>
      </c>
      <c r="I44" s="41">
        <f t="shared" si="11"/>
        <v>16500</v>
      </c>
      <c r="J44" s="29">
        <f t="shared" si="12"/>
        <v>16500</v>
      </c>
      <c r="K44" s="42">
        <f t="shared" si="4"/>
        <v>16500</v>
      </c>
      <c r="L44" s="42">
        <v>0</v>
      </c>
      <c r="M44" s="29">
        <f t="shared" si="13"/>
        <v>16500</v>
      </c>
      <c r="N44" s="29">
        <f t="shared" si="14"/>
        <v>16500</v>
      </c>
      <c r="O44" s="29">
        <v>0</v>
      </c>
      <c r="P44" s="29">
        <f t="shared" si="15"/>
        <v>0</v>
      </c>
      <c r="Q44" s="29"/>
    </row>
    <row r="45" spans="1:17" ht="14.25">
      <c r="A45" s="25">
        <v>42</v>
      </c>
      <c r="B45" s="26" t="s">
        <v>673</v>
      </c>
      <c r="C45" s="27" t="s">
        <v>674</v>
      </c>
      <c r="D45" s="26">
        <v>18073041185</v>
      </c>
      <c r="E45" s="27" t="s">
        <v>675</v>
      </c>
      <c r="F45" s="28">
        <v>198</v>
      </c>
      <c r="G45" s="29">
        <f t="shared" si="9"/>
        <v>39600</v>
      </c>
      <c r="H45" s="29">
        <f t="shared" si="10"/>
        <v>19800</v>
      </c>
      <c r="I45" s="41">
        <f t="shared" si="11"/>
        <v>19800</v>
      </c>
      <c r="J45" s="29">
        <f t="shared" si="12"/>
        <v>39600</v>
      </c>
      <c r="K45" s="42">
        <f t="shared" si="4"/>
        <v>19800</v>
      </c>
      <c r="L45" s="42">
        <f t="shared" si="5"/>
        <v>19800</v>
      </c>
      <c r="M45" s="29">
        <f t="shared" si="13"/>
        <v>22800</v>
      </c>
      <c r="N45" s="29">
        <f t="shared" si="14"/>
        <v>19800</v>
      </c>
      <c r="O45" s="29">
        <v>3000</v>
      </c>
      <c r="P45" s="29">
        <f t="shared" si="15"/>
        <v>16800</v>
      </c>
      <c r="Q45" s="29"/>
    </row>
    <row r="46" spans="1:17" ht="14.25">
      <c r="A46" s="25">
        <v>43</v>
      </c>
      <c r="B46" s="26" t="s">
        <v>676</v>
      </c>
      <c r="C46" s="27" t="s">
        <v>677</v>
      </c>
      <c r="D46" s="26">
        <v>13973034231</v>
      </c>
      <c r="E46" s="27" t="s">
        <v>678</v>
      </c>
      <c r="F46" s="28">
        <v>199</v>
      </c>
      <c r="G46" s="29">
        <f t="shared" si="9"/>
        <v>39800</v>
      </c>
      <c r="H46" s="29">
        <f t="shared" si="10"/>
        <v>19900</v>
      </c>
      <c r="I46" s="41">
        <f t="shared" si="11"/>
        <v>19900</v>
      </c>
      <c r="J46" s="29">
        <f t="shared" si="12"/>
        <v>39800</v>
      </c>
      <c r="K46" s="42">
        <f t="shared" si="4"/>
        <v>19900</v>
      </c>
      <c r="L46" s="42">
        <f t="shared" si="5"/>
        <v>19900</v>
      </c>
      <c r="M46" s="29">
        <f t="shared" si="13"/>
        <v>24490</v>
      </c>
      <c r="N46" s="29">
        <f t="shared" si="14"/>
        <v>19900</v>
      </c>
      <c r="O46" s="29">
        <v>4590</v>
      </c>
      <c r="P46" s="29">
        <f t="shared" si="15"/>
        <v>15310</v>
      </c>
      <c r="Q46" s="29"/>
    </row>
    <row r="47" spans="1:17" ht="14.25">
      <c r="A47" s="25">
        <v>44</v>
      </c>
      <c r="B47" s="26" t="s">
        <v>679</v>
      </c>
      <c r="C47" s="27" t="s">
        <v>680</v>
      </c>
      <c r="D47" s="26">
        <v>13807404842</v>
      </c>
      <c r="E47" s="27" t="s">
        <v>681</v>
      </c>
      <c r="F47" s="28">
        <v>197</v>
      </c>
      <c r="G47" s="29">
        <f t="shared" si="9"/>
        <v>39400</v>
      </c>
      <c r="H47" s="29">
        <f t="shared" si="10"/>
        <v>19700</v>
      </c>
      <c r="I47" s="41">
        <f t="shared" si="11"/>
        <v>19700</v>
      </c>
      <c r="J47" s="29">
        <f t="shared" si="12"/>
        <v>39400</v>
      </c>
      <c r="K47" s="42">
        <f t="shared" si="4"/>
        <v>19700</v>
      </c>
      <c r="L47" s="42">
        <f t="shared" si="5"/>
        <v>19700</v>
      </c>
      <c r="M47" s="29">
        <f t="shared" si="13"/>
        <v>24950</v>
      </c>
      <c r="N47" s="29">
        <f t="shared" si="14"/>
        <v>19700</v>
      </c>
      <c r="O47" s="29">
        <v>5250</v>
      </c>
      <c r="P47" s="29">
        <f t="shared" si="15"/>
        <v>14450</v>
      </c>
      <c r="Q47" s="29"/>
    </row>
    <row r="48" spans="1:17" ht="14.25">
      <c r="A48" s="25">
        <v>45</v>
      </c>
      <c r="B48" s="26" t="s">
        <v>682</v>
      </c>
      <c r="C48" s="27" t="s">
        <v>683</v>
      </c>
      <c r="D48" s="26">
        <v>15575027736</v>
      </c>
      <c r="E48" s="27" t="s">
        <v>684</v>
      </c>
      <c r="F48" s="28">
        <v>195</v>
      </c>
      <c r="G48" s="29">
        <f t="shared" si="9"/>
        <v>39000</v>
      </c>
      <c r="H48" s="29">
        <f t="shared" si="10"/>
        <v>19500</v>
      </c>
      <c r="I48" s="41">
        <f t="shared" si="11"/>
        <v>19500</v>
      </c>
      <c r="J48" s="29">
        <f t="shared" si="12"/>
        <v>19500</v>
      </c>
      <c r="K48" s="42">
        <f t="shared" si="4"/>
        <v>19500</v>
      </c>
      <c r="L48" s="42">
        <v>0</v>
      </c>
      <c r="M48" s="29">
        <f t="shared" si="13"/>
        <v>19500</v>
      </c>
      <c r="N48" s="29">
        <f t="shared" si="14"/>
        <v>19500</v>
      </c>
      <c r="O48" s="29">
        <v>0</v>
      </c>
      <c r="P48" s="29">
        <f t="shared" si="15"/>
        <v>0</v>
      </c>
      <c r="Q48" s="29"/>
    </row>
    <row r="49" spans="1:17" ht="14.25">
      <c r="A49" s="25">
        <v>46</v>
      </c>
      <c r="B49" s="26" t="s">
        <v>685</v>
      </c>
      <c r="C49" s="27" t="s">
        <v>686</v>
      </c>
      <c r="D49" s="26">
        <v>13975048843</v>
      </c>
      <c r="E49" s="27" t="s">
        <v>687</v>
      </c>
      <c r="F49" s="28">
        <v>196</v>
      </c>
      <c r="G49" s="29">
        <f t="shared" si="9"/>
        <v>39200</v>
      </c>
      <c r="H49" s="29">
        <f t="shared" si="10"/>
        <v>19600</v>
      </c>
      <c r="I49" s="41">
        <f t="shared" si="11"/>
        <v>19600</v>
      </c>
      <c r="J49" s="29">
        <f t="shared" si="12"/>
        <v>19600</v>
      </c>
      <c r="K49" s="42">
        <f t="shared" si="4"/>
        <v>19600</v>
      </c>
      <c r="L49" s="42">
        <v>0</v>
      </c>
      <c r="M49" s="29">
        <f t="shared" si="13"/>
        <v>19600</v>
      </c>
      <c r="N49" s="29">
        <f t="shared" si="14"/>
        <v>19600</v>
      </c>
      <c r="O49" s="29">
        <v>0</v>
      </c>
      <c r="P49" s="29">
        <f t="shared" si="15"/>
        <v>0</v>
      </c>
      <c r="Q49" s="29"/>
    </row>
    <row r="50" spans="1:17" ht="14.25">
      <c r="A50" s="25">
        <v>47</v>
      </c>
      <c r="B50" s="26" t="s">
        <v>688</v>
      </c>
      <c r="C50" s="27" t="s">
        <v>689</v>
      </c>
      <c r="D50" s="26">
        <v>17773028198</v>
      </c>
      <c r="E50" s="27" t="s">
        <v>690</v>
      </c>
      <c r="F50" s="28">
        <v>194</v>
      </c>
      <c r="G50" s="29">
        <f t="shared" si="9"/>
        <v>38800</v>
      </c>
      <c r="H50" s="29">
        <f t="shared" si="10"/>
        <v>19400</v>
      </c>
      <c r="I50" s="41">
        <f t="shared" si="11"/>
        <v>19400</v>
      </c>
      <c r="J50" s="29">
        <f t="shared" si="12"/>
        <v>19400</v>
      </c>
      <c r="K50" s="42">
        <f t="shared" si="4"/>
        <v>19400</v>
      </c>
      <c r="L50" s="42">
        <v>0</v>
      </c>
      <c r="M50" s="29">
        <f t="shared" si="13"/>
        <v>19400</v>
      </c>
      <c r="N50" s="29">
        <f t="shared" si="14"/>
        <v>19400</v>
      </c>
      <c r="O50" s="29">
        <v>0</v>
      </c>
      <c r="P50" s="29">
        <f t="shared" si="15"/>
        <v>0</v>
      </c>
      <c r="Q50" s="29"/>
    </row>
    <row r="51" spans="1:17" ht="14.25">
      <c r="A51" s="25">
        <v>48</v>
      </c>
      <c r="B51" s="26" t="s">
        <v>691</v>
      </c>
      <c r="C51" s="27" t="s">
        <v>692</v>
      </c>
      <c r="D51" s="26">
        <v>13574028278</v>
      </c>
      <c r="E51" s="27" t="s">
        <v>693</v>
      </c>
      <c r="F51" s="28">
        <v>200</v>
      </c>
      <c r="G51" s="29">
        <f t="shared" si="9"/>
        <v>40000</v>
      </c>
      <c r="H51" s="29">
        <f t="shared" si="10"/>
        <v>20000</v>
      </c>
      <c r="I51" s="41">
        <f t="shared" si="11"/>
        <v>20000</v>
      </c>
      <c r="J51" s="29">
        <f t="shared" si="12"/>
        <v>40000</v>
      </c>
      <c r="K51" s="42">
        <f t="shared" si="4"/>
        <v>20000</v>
      </c>
      <c r="L51" s="42">
        <f t="shared" si="5"/>
        <v>20000</v>
      </c>
      <c r="M51" s="29">
        <f t="shared" si="13"/>
        <v>26600</v>
      </c>
      <c r="N51" s="29">
        <f t="shared" si="14"/>
        <v>20000</v>
      </c>
      <c r="O51" s="29">
        <v>6600</v>
      </c>
      <c r="P51" s="29">
        <f t="shared" si="15"/>
        <v>13400</v>
      </c>
      <c r="Q51" s="29"/>
    </row>
    <row r="52" spans="1:17" ht="14.25">
      <c r="A52" s="25">
        <v>49</v>
      </c>
      <c r="B52" s="26" t="s">
        <v>694</v>
      </c>
      <c r="C52" s="27" t="s">
        <v>695</v>
      </c>
      <c r="D52" s="26">
        <v>13974067407</v>
      </c>
      <c r="E52" s="27" t="s">
        <v>696</v>
      </c>
      <c r="F52" s="28">
        <v>200</v>
      </c>
      <c r="G52" s="29">
        <f t="shared" si="9"/>
        <v>40000</v>
      </c>
      <c r="H52" s="29">
        <f t="shared" si="10"/>
        <v>20000</v>
      </c>
      <c r="I52" s="41">
        <f t="shared" si="11"/>
        <v>20000</v>
      </c>
      <c r="J52" s="29">
        <f t="shared" si="12"/>
        <v>40000</v>
      </c>
      <c r="K52" s="42">
        <f t="shared" si="4"/>
        <v>20000</v>
      </c>
      <c r="L52" s="42">
        <f t="shared" si="5"/>
        <v>20000</v>
      </c>
      <c r="M52" s="29">
        <f t="shared" si="13"/>
        <v>23000</v>
      </c>
      <c r="N52" s="29">
        <f t="shared" si="14"/>
        <v>20000</v>
      </c>
      <c r="O52" s="29">
        <v>3000</v>
      </c>
      <c r="P52" s="29">
        <f t="shared" si="15"/>
        <v>17000</v>
      </c>
      <c r="Q52" s="29"/>
    </row>
    <row r="53" spans="1:17" ht="14.25">
      <c r="A53" s="25">
        <v>50</v>
      </c>
      <c r="B53" s="26" t="s">
        <v>697</v>
      </c>
      <c r="C53" s="27" t="s">
        <v>698</v>
      </c>
      <c r="D53" s="26">
        <v>13786048258</v>
      </c>
      <c r="E53" s="27" t="s">
        <v>699</v>
      </c>
      <c r="F53" s="28">
        <v>200</v>
      </c>
      <c r="G53" s="29">
        <f t="shared" si="9"/>
        <v>40000</v>
      </c>
      <c r="H53" s="29">
        <f t="shared" si="10"/>
        <v>20000</v>
      </c>
      <c r="I53" s="41">
        <f t="shared" si="11"/>
        <v>20000</v>
      </c>
      <c r="J53" s="29">
        <f t="shared" si="12"/>
        <v>40000</v>
      </c>
      <c r="K53" s="42">
        <f t="shared" si="4"/>
        <v>20000</v>
      </c>
      <c r="L53" s="42">
        <f t="shared" si="5"/>
        <v>20000</v>
      </c>
      <c r="M53" s="29">
        <f t="shared" si="13"/>
        <v>23000</v>
      </c>
      <c r="N53" s="29">
        <f t="shared" si="14"/>
        <v>20000</v>
      </c>
      <c r="O53" s="29">
        <v>3000</v>
      </c>
      <c r="P53" s="29">
        <f t="shared" si="15"/>
        <v>17000</v>
      </c>
      <c r="Q53" s="29"/>
    </row>
    <row r="54" spans="1:17" ht="14.25">
      <c r="A54" s="25">
        <v>51</v>
      </c>
      <c r="B54" s="30" t="s">
        <v>83</v>
      </c>
      <c r="C54" s="27" t="s">
        <v>700</v>
      </c>
      <c r="D54" s="30">
        <v>18711293996</v>
      </c>
      <c r="E54" s="60" t="s">
        <v>85</v>
      </c>
      <c r="F54" s="28">
        <v>169</v>
      </c>
      <c r="G54" s="29">
        <f t="shared" si="9"/>
        <v>33800</v>
      </c>
      <c r="H54" s="29">
        <f t="shared" si="10"/>
        <v>16900</v>
      </c>
      <c r="I54" s="41">
        <f t="shared" si="11"/>
        <v>16900</v>
      </c>
      <c r="J54" s="29">
        <f t="shared" si="12"/>
        <v>33800</v>
      </c>
      <c r="K54" s="42">
        <f t="shared" si="4"/>
        <v>16900</v>
      </c>
      <c r="L54" s="42">
        <f t="shared" si="5"/>
        <v>16900</v>
      </c>
      <c r="M54" s="29">
        <f t="shared" si="13"/>
        <v>20860</v>
      </c>
      <c r="N54" s="29">
        <f t="shared" si="14"/>
        <v>16900</v>
      </c>
      <c r="O54" s="29">
        <v>3960</v>
      </c>
      <c r="P54" s="29">
        <f t="shared" si="15"/>
        <v>12940</v>
      </c>
      <c r="Q54" s="29"/>
    </row>
    <row r="55" spans="1:17" ht="14.25">
      <c r="A55" s="25">
        <v>52</v>
      </c>
      <c r="B55" s="30" t="s">
        <v>701</v>
      </c>
      <c r="C55" s="60" t="s">
        <v>702</v>
      </c>
      <c r="D55" s="30">
        <v>18774133886</v>
      </c>
      <c r="E55" s="60" t="s">
        <v>703</v>
      </c>
      <c r="F55" s="28">
        <v>170</v>
      </c>
      <c r="G55" s="29">
        <f t="shared" si="9"/>
        <v>34000</v>
      </c>
      <c r="H55" s="29">
        <f t="shared" si="10"/>
        <v>17000</v>
      </c>
      <c r="I55" s="41">
        <f t="shared" si="11"/>
        <v>17000</v>
      </c>
      <c r="J55" s="29">
        <f t="shared" si="12"/>
        <v>34000</v>
      </c>
      <c r="K55" s="42">
        <f t="shared" si="4"/>
        <v>17000</v>
      </c>
      <c r="L55" s="42">
        <f t="shared" si="5"/>
        <v>17000</v>
      </c>
      <c r="M55" s="29">
        <f t="shared" si="13"/>
        <v>21560</v>
      </c>
      <c r="N55" s="29">
        <f t="shared" si="14"/>
        <v>17000</v>
      </c>
      <c r="O55" s="29">
        <v>4560</v>
      </c>
      <c r="P55" s="29">
        <f t="shared" si="15"/>
        <v>12440</v>
      </c>
      <c r="Q55" s="29"/>
    </row>
    <row r="56" spans="1:17" s="16" customFormat="1" ht="14.25">
      <c r="A56" s="25">
        <v>53</v>
      </c>
      <c r="B56" s="30" t="s">
        <v>704</v>
      </c>
      <c r="C56" s="60" t="s">
        <v>705</v>
      </c>
      <c r="D56" s="30">
        <v>15197060877</v>
      </c>
      <c r="E56" s="60" t="s">
        <v>706</v>
      </c>
      <c r="F56" s="28">
        <v>138</v>
      </c>
      <c r="G56" s="29">
        <f t="shared" si="9"/>
        <v>27600</v>
      </c>
      <c r="H56" s="29">
        <f t="shared" si="10"/>
        <v>13800</v>
      </c>
      <c r="I56" s="41">
        <f t="shared" si="11"/>
        <v>13800</v>
      </c>
      <c r="J56" s="29">
        <f t="shared" si="12"/>
        <v>13800</v>
      </c>
      <c r="K56" s="42">
        <f t="shared" si="4"/>
        <v>13800</v>
      </c>
      <c r="L56" s="42">
        <v>0</v>
      </c>
      <c r="M56" s="29">
        <f t="shared" si="13"/>
        <v>13800</v>
      </c>
      <c r="N56" s="29">
        <f t="shared" si="14"/>
        <v>13800</v>
      </c>
      <c r="O56" s="47">
        <v>0</v>
      </c>
      <c r="P56" s="29">
        <f t="shared" si="15"/>
        <v>0</v>
      </c>
      <c r="Q56" s="47"/>
    </row>
    <row r="57" spans="1:17" s="16" customFormat="1" ht="14.25">
      <c r="A57" s="25"/>
      <c r="B57" s="30" t="s">
        <v>12</v>
      </c>
      <c r="C57" s="27"/>
      <c r="D57" s="30"/>
      <c r="E57" s="27"/>
      <c r="F57" s="28">
        <f aca="true" t="shared" si="16" ref="F57:P57">SUM(F4:F56)</f>
        <v>10025</v>
      </c>
      <c r="G57" s="28">
        <f t="shared" si="16"/>
        <v>2005000</v>
      </c>
      <c r="H57" s="28">
        <f t="shared" si="16"/>
        <v>1002500</v>
      </c>
      <c r="I57" s="28">
        <f t="shared" si="16"/>
        <v>1002500</v>
      </c>
      <c r="J57" s="28">
        <f t="shared" si="16"/>
        <v>1612300</v>
      </c>
      <c r="K57" s="28">
        <f t="shared" si="16"/>
        <v>1002500</v>
      </c>
      <c r="L57" s="42">
        <f t="shared" si="16"/>
        <v>609800</v>
      </c>
      <c r="M57" s="28">
        <f t="shared" si="16"/>
        <v>1169670</v>
      </c>
      <c r="N57" s="28">
        <f t="shared" si="16"/>
        <v>1002500</v>
      </c>
      <c r="O57" s="28">
        <f t="shared" si="16"/>
        <v>167170</v>
      </c>
      <c r="P57" s="28">
        <f t="shared" si="16"/>
        <v>442630</v>
      </c>
      <c r="Q57" s="47"/>
    </row>
    <row r="58" spans="1:17" ht="24" customHeight="1">
      <c r="A58" s="25"/>
      <c r="B58" s="29"/>
      <c r="C58" s="29"/>
      <c r="D58" s="29"/>
      <c r="E58" s="29"/>
      <c r="F58" s="3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61" ht="14.25">
      <c r="H61" s="18">
        <f>G57-J57</f>
        <v>392700</v>
      </c>
    </row>
  </sheetData>
  <sheetProtection/>
  <mergeCells count="12">
    <mergeCell ref="A1:Q1"/>
    <mergeCell ref="G2:I2"/>
    <mergeCell ref="J2:L2"/>
    <mergeCell ref="M2:O2"/>
    <mergeCell ref="A2:A3"/>
    <mergeCell ref="B2:B3"/>
    <mergeCell ref="C2:C3"/>
    <mergeCell ref="D2:D3"/>
    <mergeCell ref="E2:E3"/>
    <mergeCell ref="F2:F3"/>
    <mergeCell ref="P2:P3"/>
    <mergeCell ref="Q2:Q3"/>
  </mergeCells>
  <printOptions horizontalCentered="1"/>
  <pageMargins left="0.59" right="0.59" top="0.79" bottom="0.79" header="0.51" footer="0.51"/>
  <pageSetup fitToHeight="0" fitToWidth="1" horizontalDpi="600" verticalDpi="600" orientation="landscape" paperSize="9" scale="6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9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9.00390625" style="1" customWidth="1"/>
    <col min="2" max="2" width="7.00390625" style="1" customWidth="1"/>
    <col min="3" max="3" width="11.75390625" style="1" customWidth="1"/>
    <col min="4" max="4" width="12.375" style="1" customWidth="1"/>
    <col min="5" max="5" width="11.25390625" style="1" customWidth="1"/>
    <col min="6" max="6" width="10.00390625" style="1" customWidth="1"/>
    <col min="7" max="7" width="15.00390625" style="1" customWidth="1"/>
    <col min="8" max="8" width="12.125" style="1" customWidth="1"/>
    <col min="9" max="9" width="12.25390625" style="1" customWidth="1"/>
    <col min="10" max="13" width="13.25390625" style="1" customWidth="1"/>
    <col min="14" max="222" width="9.00390625" style="1" customWidth="1"/>
  </cols>
  <sheetData>
    <row r="1" spans="1:13" s="1" customFormat="1" ht="36.75" customHeight="1">
      <c r="A1" s="4" t="s">
        <v>707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4.25"/>
    <row r="3" spans="1:222" s="2" customFormat="1" ht="97.5" customHeight="1">
      <c r="A3" s="5" t="s">
        <v>708</v>
      </c>
      <c r="B3" s="5" t="s">
        <v>709</v>
      </c>
      <c r="C3" s="5" t="s">
        <v>710</v>
      </c>
      <c r="D3" s="5" t="s">
        <v>711</v>
      </c>
      <c r="E3" s="6" t="s">
        <v>712</v>
      </c>
      <c r="F3" s="6" t="s">
        <v>713</v>
      </c>
      <c r="G3" s="6" t="s">
        <v>714</v>
      </c>
      <c r="H3" s="7" t="s">
        <v>715</v>
      </c>
      <c r="I3" s="7" t="s">
        <v>716</v>
      </c>
      <c r="J3" s="7" t="s">
        <v>717</v>
      </c>
      <c r="K3" s="7" t="s">
        <v>718</v>
      </c>
      <c r="L3" s="6" t="s">
        <v>719</v>
      </c>
      <c r="M3" s="6" t="s">
        <v>720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1:13" s="3" customFormat="1" ht="51.75" customHeight="1">
      <c r="A4" s="8">
        <v>2014</v>
      </c>
      <c r="B4" s="9">
        <v>53</v>
      </c>
      <c r="C4" s="10">
        <v>871600</v>
      </c>
      <c r="D4" s="10">
        <f>C4*3</f>
        <v>2614800</v>
      </c>
      <c r="E4" s="10">
        <f>D4-G4</f>
        <v>199400</v>
      </c>
      <c r="F4" s="9">
        <v>9</v>
      </c>
      <c r="G4" s="10">
        <v>2415400</v>
      </c>
      <c r="H4" s="10">
        <v>871600</v>
      </c>
      <c r="I4" s="10">
        <v>283000</v>
      </c>
      <c r="J4" s="10">
        <v>353950</v>
      </c>
      <c r="K4" s="10"/>
      <c r="L4" s="10">
        <f>G4-H4-I4-J4-K4</f>
        <v>906850</v>
      </c>
      <c r="M4" s="10">
        <f>D4-H4-L4</f>
        <v>836350</v>
      </c>
    </row>
    <row r="5" spans="1:13" s="3" customFormat="1" ht="51.75" customHeight="1">
      <c r="A5" s="8">
        <v>2015</v>
      </c>
      <c r="B5" s="9">
        <v>71</v>
      </c>
      <c r="C5" s="10">
        <v>1301450</v>
      </c>
      <c r="D5" s="10">
        <f>C5*3</f>
        <v>3904350</v>
      </c>
      <c r="E5" s="10">
        <f>D5-G5</f>
        <v>705650</v>
      </c>
      <c r="F5" s="9">
        <v>19</v>
      </c>
      <c r="G5" s="10">
        <v>3198700</v>
      </c>
      <c r="H5" s="10">
        <v>1301450</v>
      </c>
      <c r="I5" s="10"/>
      <c r="J5" s="10">
        <v>569920</v>
      </c>
      <c r="K5" s="10">
        <v>240660</v>
      </c>
      <c r="L5" s="10">
        <f>G5-H5-I5-J5-K5</f>
        <v>1086670</v>
      </c>
      <c r="M5" s="10">
        <f>D5-H5-L5</f>
        <v>1516230</v>
      </c>
    </row>
    <row r="6" spans="1:13" s="3" customFormat="1" ht="51.75" customHeight="1">
      <c r="A6" s="8">
        <v>2016</v>
      </c>
      <c r="B6" s="9">
        <v>53</v>
      </c>
      <c r="C6" s="10">
        <v>1002500</v>
      </c>
      <c r="D6" s="10">
        <f>C6*2</f>
        <v>2005000</v>
      </c>
      <c r="E6" s="10">
        <f>D6-G6</f>
        <v>392700</v>
      </c>
      <c r="F6" s="9">
        <v>22</v>
      </c>
      <c r="G6" s="10">
        <v>1612300</v>
      </c>
      <c r="H6" s="10">
        <v>1002500</v>
      </c>
      <c r="I6" s="10"/>
      <c r="J6" s="10"/>
      <c r="K6" s="10">
        <v>167170</v>
      </c>
      <c r="L6" s="10">
        <v>442630</v>
      </c>
      <c r="M6" s="10">
        <f>D6-H6-L6</f>
        <v>559870</v>
      </c>
    </row>
    <row r="7" spans="1:13" s="3" customFormat="1" ht="51.75" customHeight="1">
      <c r="A7" s="8" t="s">
        <v>12</v>
      </c>
      <c r="B7" s="9">
        <f>SUM(B4:B6)</f>
        <v>177</v>
      </c>
      <c r="C7" s="10">
        <f>C4+C5+C6</f>
        <v>3175550</v>
      </c>
      <c r="D7" s="10">
        <f>D4+D5+D6</f>
        <v>8524150</v>
      </c>
      <c r="E7" s="10">
        <f>E4+E5+E6</f>
        <v>1297750</v>
      </c>
      <c r="F7" s="9">
        <f>SUM(F4:F6)</f>
        <v>50</v>
      </c>
      <c r="G7" s="10">
        <f aca="true" t="shared" si="0" ref="G7:L7">G4+G5+G6</f>
        <v>7226400</v>
      </c>
      <c r="H7" s="10">
        <f t="shared" si="0"/>
        <v>3175550</v>
      </c>
      <c r="I7" s="10">
        <f t="shared" si="0"/>
        <v>283000</v>
      </c>
      <c r="J7" s="10">
        <f t="shared" si="0"/>
        <v>923870</v>
      </c>
      <c r="K7" s="10">
        <f t="shared" si="0"/>
        <v>407830</v>
      </c>
      <c r="L7" s="10">
        <f t="shared" si="0"/>
        <v>2436150</v>
      </c>
      <c r="M7" s="10">
        <v>2036800</v>
      </c>
    </row>
    <row r="8" spans="1:12" s="1" customFormat="1" ht="6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3" ht="14.25">
      <c r="A9" s="12">
        <v>43137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</sheetData>
  <sheetProtection/>
  <mergeCells count="3">
    <mergeCell ref="A1:M1"/>
    <mergeCell ref="A8:L8"/>
    <mergeCell ref="A9:M9"/>
  </mergeCells>
  <printOptions/>
  <pageMargins left="0.75" right="0.75" top="1" bottom="1" header="0.51" footer="0.5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cp:lastPrinted>2014-12-19T02:50:25Z</cp:lastPrinted>
  <dcterms:created xsi:type="dcterms:W3CDTF">1996-12-17T01:32:42Z</dcterms:created>
  <dcterms:modified xsi:type="dcterms:W3CDTF">2018-07-12T03:37:36Z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eadingLayo">
    <vt:bool>true</vt:bool>
  </property>
</Properties>
</file>